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s01\group_z\08．公開資料\02．町ホームページ\02 財政状況資料集\令和４年度（県HPよりダウンロード）\"/>
    </mc:Choice>
  </mc:AlternateContent>
  <xr:revisionPtr revIDLastSave="0" documentId="8_{8CB2EE9D-75DA-4DAA-BD40-98EAC953B765}" xr6:coauthVersionLast="47" xr6:coauthVersionMax="47" xr10:uidLastSave="{00000000-0000-0000-0000-000000000000}"/>
  <bookViews>
    <workbookView xWindow="-108" yWindow="-108" windowWidth="23256" windowHeight="13896"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<sst xmlns="http://schemas.openxmlformats.org/spreadsheetml/2006/main" count="1171" uniqueCount="614">
  <si>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</si>
  <si>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</si>
  <si>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</si>
  <si>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</si>
  <si>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</si>
  <si>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</si>
  <si>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</si>
  <si>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</si>
  <si>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</si>
  <si>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</si>
  <si>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</si>
  <si>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</si>
  <si>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</si>
  <si>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</si>
  <si>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</si>
  <si>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</si>
  <si>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</si>
  <si>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</si>
  <si>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</si>
  <si>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</si>
  <si>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</si>
  <si>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</si>
  <si>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</si>
  <si>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</si>
  <si>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</si>
  <si>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</si>
  <si>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</si>
  <si>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</si>
  <si>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</si>
  <si>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</si>
  <si>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</si>
  <si>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</si>
  <si>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</si>
  <si>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</si>
  <si>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</si>
  <si>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</si>
  <si>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</si>
  <si>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</si>
  <si>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</si>
  <si>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</si>
  <si>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</si>
  <si>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</si>
  <si>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</si>
  <si>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</si>
  <si>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</si>
  <si>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</si>
  <si>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</si>
  <si>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</si>
  <si>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</si>
  <si>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</si>
  <si>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</si>
  <si>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</si>
  <si>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</si>
  <si>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</si>
  <si>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</si>
  <si>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</si>
  <si>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</si>
  <si>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</si>
  <si>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</si>
  <si>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</si>
  <si>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</si>
  <si>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</si>
  <si>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</si>
  <si>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</si>
  <si>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</si>
  <si>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</si>
  <si>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</si>
  <si>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</si>
  <si>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</si>
  <si>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</si>
  <si>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</si>
  <si>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</si>
  <si>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</si>
  <si>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</si>
  <si>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</si>
  <si>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</si>
  <si>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</si>
  <si>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</si>
  <si>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</si>
  <si>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</si>
  <si>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</si>
  <si>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</si>
  <si>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</si>
  <si>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</si>
  <si>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</si>
  <si>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</si>
  <si>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</si>
  <si>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</si>
  <si>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</si>
  <si>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</si>
  <si>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</si>
  <si>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</si>
  <si>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</si>
  <si>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</si>
  <si>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</si>
  <si>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</si>
  <si>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</si>
  <si>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</si>
  <si>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</si>
  <si>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</si>
  <si>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</si>
  <si>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</si>
  <si>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</si>
  <si>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</si>
  <si>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</si>
  <si>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</si>
  <si>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</si>
  <si>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</si>
  <si>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</si>
  <si>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</si>
  <si>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</si>
  <si>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</si>
  <si>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</si>
  <si>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</si>
  <si>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</si>
  <si>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</si>
  <si>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</si>
  <si>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</si>
  <si>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</si>
  <si>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</si>
  <si>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</si>
  <si>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</si>
  <si>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</si>
  <si>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</si>
  <si>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</si>
  <si>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</si>
  <si>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</si>
  <si>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</si>
  <si>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</si>
  <si>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</si>
  <si>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</si>
  <si>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</si>
  <si>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</si>
  <si>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</si>
  <si>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</si>
  <si>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</si>
  <si>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</si>
  <si>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</si>
  <si>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</si>
  <si>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</si>
  <si>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</si>
  <si>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</si>
  <si>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</si>
  <si>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</si>
  <si>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</si>
  <si>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</si>
  <si>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</si>
  <si>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</si>
  <si>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</si>
  <si>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</si>
  <si>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</si>
  <si>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</si>
  <si>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</si>
  <si>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</si>
  <si>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</si>
  <si>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</si>
  <si>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</si>
  <si>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</si>
  <si>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</si>
  <si>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</si>
  <si>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</si>
  <si>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</si>
  <si>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</si>
  <si>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</si>
  <si>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</si>
  <si>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</si>
  <si>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</si>
  <si>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</si>
  <si>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</si>
  <si>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</si>
  <si>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</si>
  <si>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</si>
  <si>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</si>
  <si>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</si>
  <si>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</si>
  <si>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</si>
  <si>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</si>
  <si>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</si>
  <si>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</si>
  <si>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</si>
  <si>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</si>
  <si>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</si>
  <si>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</si>
  <si>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</si>
  <si>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</si>
  <si>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</si>
  <si>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</si>
  <si>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</si>
  <si>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</si>
  <si>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</si>
  <si>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</si>
  <si>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</si>
  <si>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</si>
  <si>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</si>
  <si>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</si>
  <si>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</si>
  <si>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</si>
  <si>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</si>
  <si>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</si>
  <si>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</si>
  <si>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</si>
  <si>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</si>
  <si>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</si>
  <si>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</si>
  <si>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</si>
  <si>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</si>
  <si>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</si>
  <si>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</si>
  <si>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</si>
  <si>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</si>
  <si>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</si>
  <si>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</si>
  <si>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</si>
  <si>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</si>
  <si>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</si>
  <si>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</si>
  <si>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</si>
  <si>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</si>
  <si>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茨城県茨城町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</si>
  <si>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</si>
  <si>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</si>
  <si>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</si>
  <si>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</si>
  <si>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</si>
  <si>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</si>
  <si>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</si>
  <si>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</si>
  <si>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</si>
  <si>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</si>
  <si>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</si>
  <si>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</si>
  <si>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</si>
  <si>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</si>
  <si>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</si>
  <si>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</si>
  <si>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</si>
  <si>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</si>
  <si>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</si>
  <si>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</si>
  <si>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</si>
  <si>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</si>
  <si>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</si>
  <si>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</si>
  <si>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</si>
  <si>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</si>
  <si>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</si>
  <si>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</si>
  <si>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</si>
  <si>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</si>
  <si>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</si>
  <si>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</si>
  <si>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</si>
  <si>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</si>
  <si>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</si>
  <si>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</si>
  <si>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</si>
  <si>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</si>
  <si>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</si>
  <si>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</si>
  <si>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</si>
  <si>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</si>
  <si>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</si>
  <si>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</si>
  <si>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</si>
  <si>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</si>
  <si>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</si>
  <si>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</si>
  <si>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</si>
  <si>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</si>
  <si>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</si>
  <si>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</si>
  <si>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</si>
  <si>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</si>
  <si>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</si>
  <si>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</si>
  <si>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</si>
  <si>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</si>
  <si>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</si>
  <si>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</si>
  <si>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</si>
  <si>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</si>
  <si>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</si>
  <si>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</si>
  <si>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</si>
  <si>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</si>
  <si>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</si>
  <si>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</si>
  <si>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</si>
  <si>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</si>
  <si>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</si>
  <si>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</si>
  <si>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</si>
  <si>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</si>
  <si>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</si>
  <si>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</si>
  <si>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</si>
  <si>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</si>
  <si>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</si>
  <si>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</si>
  <si>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</si>
  <si>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</si>
  <si>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</si>
  <si>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</si>
  <si>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</si>
  <si>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</si>
  <si>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</si>
  <si>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</si>
  <si>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</si>
  <si>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</si>
  <si>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</si>
  <si>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</si>
  <si>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</si>
  <si>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</si>
  <si>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</si>
  <si>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</si>
  <si>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</si>
  <si>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</si>
  <si>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</si>
  <si>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</si>
  <si>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</si>
  <si>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</si>
  <si>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</si>
  <si>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</si>
  <si>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</si>
  <si>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</si>
  <si>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</si>
  <si>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</si>
  <si>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</si>
  <si>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</si>
  <si>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</si>
  <si>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</si>
  <si>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</si>
  <si>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</si>
  <si>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</si>
  <si>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</si>
  <si>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</si>
  <si>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</si>
  <si>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</si>
  <si>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</si>
  <si>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</si>
  <si>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</si>
  <si>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</si>
  <si>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</si>
  <si>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</si>
  <si>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</si>
  <si>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</si>
  <si>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</si>
  <si>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</si>
  <si>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</si>
  <si>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</si>
  <si>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</si>
  <si>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</si>
  <si>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</si>
  <si>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</si>
  <si>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</si>
  <si>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</si>
  <si>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</si>
  <si>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</si>
  <si>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</si>
  <si>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</si>
  <si>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</si>
  <si>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</si>
  <si>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</si>
  <si>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</si>
  <si>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</si>
  <si>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</si>
  <si>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</si>
  <si>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</si>
  <si>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</si>
  <si>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</si>
  <si>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</si>
  <si>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茨城県茨城町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</si>
  <si>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</si>
  <si>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</si>
  <si>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</si>
  <si>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</si>
  <si>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</si>
  <si>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</si>
  <si>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</si>
  <si>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</si>
  <si>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</si>
  <si>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</si>
  <si>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</si>
  <si>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</si>
  <si>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</si>
  <si>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</si>
  <si>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</si>
  <si>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</si>
  <si>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</si>
  <si>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</si>
  <si>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</si>
  <si>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</si>
  <si>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</si>
  <si>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</si>
  <si>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</si>
  <si>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</si>
  <si>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</si>
  <si>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</si>
  <si>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</si>
  <si>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</si>
  <si>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</si>
  <si>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</si>
  <si>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</si>
  <si>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</si>
  <si>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</si>
  <si>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</si>
  <si>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</si>
  <si>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</si>
  <si>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</si>
  <si>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</si>
  <si>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</si>
  <si>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</si>
  <si>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</si>
  <si>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</si>
  <si>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</si>
  <si>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</si>
  <si>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</si>
  <si>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</si>
  <si>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</si>
  <si>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</si>
  <si>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</si>
  <si>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</si>
  <si>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</si>
  <si>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</si>
  <si>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</si>
  <si>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</si>
  <si>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</si>
  <si>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</si>
  <si>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</si>
  <si>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</si>
  <si>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</si>
  <si>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</si>
  <si>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</si>
  <si>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</si>
  <si>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</si>
  <si>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</si>
  <si>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</si>
  <si>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</si>
  <si>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</si>
  <si>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</si>
  <si>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</si>
  <si>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</si>
  <si>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</si>
  <si>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</si>
  <si>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</si>
  <si>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</si>
  <si>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</si>
  <si>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</si>
  <si>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</si>
  <si>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</si>
  <si>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</si>
  <si>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</si>
  <si>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</si>
  <si>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</si>
  <si>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</si>
  <si>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</si>
  <si>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</si>
  <si>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</si>
  <si>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</si>
  <si>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</si>
  <si>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</si>
  <si>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</si>
  <si>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</si>
  <si>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</si>
  <si>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</si>
  <si>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</si>
  <si>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</si>
  <si>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</si>
  <si>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</si>
  <si>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</si>
  <si>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</si>
  <si>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</si>
  <si>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</si>
  <si>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</si>
  <si>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</si>
  <si>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</si>
  <si>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</si>
  <si>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</si>
  <si>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</si>
  <si>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</si>
  <si>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</si>
  <si>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</si>
  <si>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</si>
  <si>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</si>
  <si>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</si>
  <si>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</si>
  <si>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</si>
  <si>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</si>
  <si>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</si>
  <si>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</si>
  <si>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</si>
  <si>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</si>
  <si>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</si>
  <si>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</si>
  <si>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</si>
  <si>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</si>
  <si>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</si>
  <si>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</si>
  <si>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</si>
  <si>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</si>
  <si>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</si>
  <si>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</si>
  <si>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</si>
  <si>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</si>
  <si>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</si>
  <si>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</si>
  <si>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</si>
  <si>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</si>
  <si>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</si>
  <si>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</si>
  <si>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</si>
  <si>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</si>
  <si>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</si>
  <si>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</si>
  <si>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</si>
  <si>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</si>
  <si>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</si>
  <si>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</si>
  <si>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</si>
  <si>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</si>
  <si>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</si>
  <si>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</si>
  <si>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</si>
  <si>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</si>
  <si>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</si>
  <si>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</si>
  <si>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</si>
  <si>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</si>
  <si>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</si>
  <si>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</si>
  <si>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</si>
  <si>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</si>
  <si>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</si>
  <si>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</si>
  <si>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</si>
  <si>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</si>
  <si>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</si>
  <si>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</si>
  <si>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</si>
  <si>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</si>
  <si>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</si>
  <si>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</si>
  <si>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</si>
  <si>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</si>
  <si>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</si>
  <si>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</si>
  <si>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</si>
  <si>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</si>
  <si>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</si>
  <si>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</si>
  <si>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</si>
  <si>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</si>
  <si>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</si>
  <si>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</si>
  <si>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</si>
  <si>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</si>
  <si>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</si>
  <si>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</si>
  <si>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</si>
  <si>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</si>
  <si>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</si>
  <si>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</si>
  <si>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</si>
  <si>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</si>
  <si>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</si>
  <si>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</si>
  <si>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</si>
  <si>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</si>
  <si>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</si>
  <si>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1.76</t>
  </si>
  <si>
    <t>▲ 0.66</t>
  </si>
  <si>
    <t>▲ 0.70</t>
  </si>
  <si>
    <t>▲ 0.72</t>
  </si>
  <si>
    <t>水道事業会計</t>
  </si>
  <si>
    <t>一般会計</t>
  </si>
  <si>
    <t>介護保険特別会計</t>
  </si>
  <si>
    <t>工業用水道事業会計</t>
  </si>
  <si>
    <t>公共下水道事業会計</t>
  </si>
  <si>
    <t>農業集落排水事業会計</t>
  </si>
  <si>
    <t>国民健康保険特別会計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</si>
  <si>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</si>
  <si>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</si>
  <si>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</si>
  <si>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</si>
  <si>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</si>
  <si>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</si>
  <si>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</si>
  <si>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</si>
  <si>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</si>
  <si>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茨城県市町村総合事務組合（一般会計）</t>
    <rPh sb="13" eb="15">
      <t>イッパン</t>
    </rPh>
    <rPh sb="15" eb="17">
      <t>カイケイ</t>
    </rPh>
    <phoneticPr fontId="2"/>
  </si>
  <si>
    <t>茨城県市町村総合事務組合（県民交通災害共済事業特別会計）</t>
  </si>
  <si>
    <t>茨城租税債権管理機構</t>
  </si>
  <si>
    <t>茨城県後期高齢者医療広域連合（一般会計）</t>
  </si>
  <si>
    <t>茨城県後期高齢者医療広域連合（後期高齢医療特別会計）</t>
  </si>
  <si>
    <t>茨城地方広域環境事務組合</t>
  </si>
  <si>
    <t>霞台厚生施設組合</t>
  </si>
  <si>
    <t>茨城町農業公社</t>
    <rPh sb="0" eb="2">
      <t>イバラキ</t>
    </rPh>
    <rPh sb="2" eb="3">
      <t>マチ</t>
    </rPh>
    <rPh sb="3" eb="5">
      <t>ノウギョウ</t>
    </rPh>
    <rPh sb="5" eb="7">
      <t>コウシャ</t>
    </rPh>
    <phoneticPr fontId="2"/>
  </si>
  <si>
    <t>　公共施設等整備基金</t>
    <rPh sb="1" eb="5">
      <t>コウキョウシセツ</t>
    </rPh>
    <rPh sb="5" eb="6">
      <t>トウ</t>
    </rPh>
    <rPh sb="6" eb="10">
      <t>セイビキキン</t>
    </rPh>
    <phoneticPr fontId="5"/>
  </si>
  <si>
    <t>　ふるさと基金</t>
    <rPh sb="5" eb="7">
      <t>キキン</t>
    </rPh>
    <phoneticPr fontId="5"/>
  </si>
  <si>
    <t>-</t>
    <phoneticPr fontId="2"/>
  </si>
  <si>
    <t>　企業立地促進基金</t>
    <rPh sb="1" eb="3">
      <t>キギョウ</t>
    </rPh>
    <rPh sb="3" eb="5">
      <t>リッチ</t>
    </rPh>
    <rPh sb="5" eb="7">
      <t>ソクシン</t>
    </rPh>
    <rPh sb="7" eb="9">
      <t>キキン</t>
    </rPh>
    <phoneticPr fontId="2"/>
  </si>
  <si>
    <t>　ごみ処理施設整備基金</t>
    <rPh sb="3" eb="5">
      <t>ショリ</t>
    </rPh>
    <rPh sb="5" eb="7">
      <t>シセツ</t>
    </rPh>
    <rPh sb="7" eb="9">
      <t>セイビ</t>
    </rPh>
    <rPh sb="9" eb="11">
      <t>キキン</t>
    </rPh>
    <phoneticPr fontId="2"/>
  </si>
  <si>
    <t>　地域福祉基金</t>
    <rPh sb="1" eb="3">
      <t>チイキ</t>
    </rPh>
    <rPh sb="3" eb="5">
      <t>フクシ</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</si>
  <si>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</si>
  <si>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</si>
  <si>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</si>
  <si>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</si>
  <si>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</si>
  <si>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</si>
  <si>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</si>
  <si>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</si>
  <si>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</si>
  <si>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類似団体内平均と比べると0.7ポイント低い数値となった。平成24年度以降の小中学校の統廃合に伴う教育施設整備や、学校給食共同調理場の再整備に係る地方債の借入などによる公債費の増加はあったが、借入の抑制などにより年々低下している。今後についても、新たな文化的施設整備に係る借入や臨時財政対策債の償還開始など、公債費の増加が見込まれているため、引続き交付税措置のある地方債の活用や、新規借入の抑制を図るなど財政の健全化に努めていく。
　また、将来負担比率については、前年度から大きく減少したが、類似団体内平均と比べると6.5ポイント高い数値となっている。公営企業債等繰入見込額が減少していることなどから、年々低下傾向にあるものの、今後、新たな文化的施設整備や、広域し尿処理施設の更新などにより将来負担額が大きくなると見込まれることから、計画的な基金の積立てを行うなど、実質公債費比率同様、より健全な財政運営に努めていく。</t>
    <rPh sb="30" eb="31">
      <t>ヒク</t>
    </rPh>
    <rPh sb="67" eb="73">
      <t>ガッコウキュウショクキョウドウ</t>
    </rPh>
    <rPh sb="73" eb="75">
      <t>チョウリ</t>
    </rPh>
    <rPh sb="75" eb="76">
      <t>ジョウ</t>
    </rPh>
    <rPh sb="77" eb="80">
      <t>サイセイビ</t>
    </rPh>
    <rPh sb="81" eb="82">
      <t>カカ</t>
    </rPh>
    <rPh sb="83" eb="86">
      <t>チホウサイ</t>
    </rPh>
    <rPh sb="87" eb="89">
      <t>カリイレ</t>
    </rPh>
    <rPh sb="327" eb="328">
      <t>アラ</t>
    </rPh>
    <rPh sb="330" eb="333">
      <t>ブンカテキ</t>
    </rPh>
    <rPh sb="333" eb="335">
      <t>シセツ</t>
    </rPh>
    <rPh sb="335" eb="337">
      <t>セイビ</t>
    </rPh>
    <rPh sb="339" eb="341">
      <t>コウイキ</t>
    </rPh>
    <phoneticPr fontId="5"/>
  </si>
  <si>
    <t>　有形固定資産減価償却率は類似団体内平均とほぼ同水準で推移している。将来負担比率については大幅に減少しているものの、類似団体内平均と比べると6.5ポイント高くなっている。要因としては、平成24年度以降から、「茨城町小中学校再編計画」に基づく小中学校の統廃合に伴い、教育施設整備を実施したことにより、地方債残高が増加したものの、教育施設の長寿命化を図ることができたことや、令和元年度から令和3年度にかけて学校給食共同調理場の再整備を地方債の活用により実施したこと等が挙げられる。
　今後は、新たな文化的施設整備に係る借入を予定しており、計画的な借入による将来負担比率の増加抑制や、公共施設等総合管理計画等に基づく施設の維持管理を適切に進めいていく。</t>
    <rPh sb="185" eb="187">
      <t>レイワ</t>
    </rPh>
    <rPh sb="187" eb="189">
      <t>ガンネン</t>
    </rPh>
    <rPh sb="189" eb="190">
      <t>ド</t>
    </rPh>
    <rPh sb="192" eb="194">
      <t>レイワ</t>
    </rPh>
    <rPh sb="195" eb="197">
      <t>ネンド</t>
    </rPh>
    <rPh sb="201" eb="203">
      <t>ガッコウ</t>
    </rPh>
    <rPh sb="203" eb="205">
      <t>キュウショク</t>
    </rPh>
    <rPh sb="205" eb="207">
      <t>キョウドウ</t>
    </rPh>
    <rPh sb="207" eb="209">
      <t>チョウリ</t>
    </rPh>
    <rPh sb="209" eb="210">
      <t>ジョウ</t>
    </rPh>
    <rPh sb="211" eb="214">
      <t>サイセイビ</t>
    </rPh>
    <rPh sb="215" eb="218">
      <t>チホウサイ</t>
    </rPh>
    <rPh sb="219" eb="221">
      <t>カツヨウ</t>
    </rPh>
    <rPh sb="224" eb="226">
      <t>ジッシ</t>
    </rPh>
    <rPh sb="230" eb="23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</si>
</sst>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6" fillId="6" borderId="0" xfId="6" applyFill="1" applyAlignment="1">
      <alignment vertical="center"/>
    </xf>
    <xf numFmtId="0" fontId="16" fillId="6" borderId="0" xfId="6" applyFill="1" applyAlignment="1" applyProtection="1">
      <alignment vertical="center"/>
      <protection hidden="1"/>
    </xf>
    <xf numFmtId="0" fontId="16" fillId="0" borderId="0" xfId="16">
      <alignment vertical="center"/>
    </xf>
    <xf numFmtId="0" fontId="16" fillId="0" borderId="41" xfId="16" applyBorder="1">
      <alignment vertical="center"/>
    </xf>
    <xf numFmtId="0" fontId="16" fillId="0" borderId="12" xfId="16" applyBorder="1">
      <alignment vertical="center"/>
    </xf>
    <xf numFmtId="189" fontId="16" fillId="0" borderId="12" xfId="16" applyNumberFormat="1" applyBorder="1">
      <alignment vertical="center"/>
    </xf>
    <xf numFmtId="0" fontId="16" fillId="0" borderId="51" xfId="16" applyBorder="1">
      <alignment vertical="center"/>
    </xf>
    <xf numFmtId="0" fontId="16" fillId="0" borderId="65" xfId="16" applyBorder="1">
      <alignment vertical="center"/>
    </xf>
    <xf numFmtId="0" fontId="16" fillId="0" borderId="38" xfId="16" applyBorder="1">
      <alignment vertical="center"/>
    </xf>
    <xf numFmtId="0" fontId="16" fillId="0" borderId="37" xfId="16" applyBorder="1">
      <alignment vertical="center"/>
    </xf>
    <xf numFmtId="0" fontId="16" fillId="0" borderId="56" xfId="16" applyBorder="1">
      <alignment vertical="center"/>
    </xf>
    <xf numFmtId="0" fontId="16" fillId="0" borderId="40" xfId="16" applyBorder="1">
      <alignment vertical="center"/>
    </xf>
    <xf numFmtId="0" fontId="16" fillId="0" borderId="31" xfId="16" applyBorder="1">
      <alignment vertical="center"/>
    </xf>
    <xf numFmtId="0" fontId="40" fillId="0" borderId="41" xfId="16" applyFont="1" applyBorder="1">
      <alignment vertical="center"/>
    </xf>
    <xf numFmtId="178" fontId="16" fillId="0" borderId="0" xfId="16" applyNumberFormat="1">
      <alignment vertical="center"/>
    </xf>
    <xf numFmtId="179" fontId="16" fillId="6" borderId="0" xfId="17" applyNumberFormat="1" applyFill="1" applyAlignment="1">
      <alignment vertical="center" wrapText="1"/>
    </xf>
    <xf numFmtId="49" fontId="16" fillId="6" borderId="0" xfId="17" applyNumberFormat="1" applyFill="1" applyAlignment="1">
      <alignment horizontal="center" vertical="center" wrapText="1"/>
    </xf>
    <xf numFmtId="49" fontId="16" fillId="6" borderId="0" xfId="17" applyNumberFormat="1" applyFill="1" applyAlignment="1">
      <alignment horizontal="center" vertical="center"/>
    </xf>
    <xf numFmtId="178" fontId="16" fillId="0" borderId="65" xfId="16" applyNumberFormat="1" applyBorder="1">
      <alignment vertical="center"/>
    </xf>
    <xf numFmtId="178" fontId="16" fillId="0" borderId="38" xfId="16" applyNumberFormat="1" applyBorder="1">
      <alignment vertical="center"/>
    </xf>
    <xf numFmtId="191" fontId="16" fillId="0" borderId="0" xfId="16" applyNumberFormat="1">
      <alignment vertical="center"/>
    </xf>
    <xf numFmtId="178" fontId="16" fillId="0" borderId="37" xfId="16" applyNumberFormat="1" applyBorder="1">
      <alignment vertical="center"/>
    </xf>
    <xf numFmtId="178" fontId="16" fillId="0" borderId="56" xfId="16" applyNumberFormat="1" applyBorder="1">
      <alignment vertical="center"/>
    </xf>
    <xf numFmtId="189" fontId="16" fillId="0" borderId="56" xfId="16" applyNumberFormat="1" applyBorder="1">
      <alignment vertical="center"/>
    </xf>
    <xf numFmtId="178" fontId="16" fillId="0" borderId="40" xfId="16" applyNumberFormat="1" applyBorder="1">
      <alignment vertical="center"/>
    </xf>
    <xf numFmtId="0" fontId="40" fillId="0" borderId="65" xfId="16" applyFont="1" applyBorder="1">
      <alignment vertical="center"/>
    </xf>
    <xf numFmtId="0" fontId="16" fillId="0" borderId="0" xfId="17">
      <alignment vertical="center"/>
    </xf>
    <xf numFmtId="189" fontId="16" fillId="0" borderId="0" xfId="17" applyNumberForma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6" fillId="6" borderId="0" xfId="16" applyNumberForma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6" fillId="6" borderId="34" xfId="17" applyNumberFormat="1" applyFill="1" applyBorder="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0" fontId="16" fillId="0" borderId="0" xfId="16" applyAlignment="1">
      <alignment horizontal="center" vertical="center"/>
    </xf>
    <xf numFmtId="0" fontId="16" fillId="0" borderId="39" xfId="16" applyBorder="1" applyAlignment="1">
      <alignment horizontal="center" vertical="center"/>
    </xf>
    <xf numFmtId="0" fontId="16" fillId="0" borderId="31" xfId="16" applyBorder="1" applyAlignment="1">
      <alignment horizontal="center" vertical="center"/>
    </xf>
    <xf numFmtId="0" fontId="16" fillId="0" borderId="42" xfId="16" applyBorder="1" applyAlignment="1">
      <alignment horizontal="center" vertical="center"/>
    </xf>
    <xf numFmtId="0" fontId="16" fillId="0" borderId="34" xfId="16" applyBorder="1" applyAlignment="1">
      <alignment horizontal="center" vertical="center"/>
    </xf>
    <xf numFmtId="179" fontId="16" fillId="6" borderId="0" xfId="17" applyNumberFormat="1" applyFill="1" applyAlignment="1">
      <alignment horizontal="center" vertical="center" wrapText="1"/>
    </xf>
    <xf numFmtId="187" fontId="16" fillId="6" borderId="0" xfId="17" applyNumberFormat="1" applyFill="1" applyAlignment="1">
      <alignment horizontal="center" vertical="center"/>
    </xf>
    <xf numFmtId="179" fontId="16" fillId="6" borderId="34" xfId="17" applyNumberFormat="1" applyFill="1" applyBorder="1" applyAlignment="1">
      <alignment horizontal="center" vertical="center" wrapText="1"/>
    </xf>
    <xf numFmtId="179" fontId="16" fillId="0" borderId="0" xfId="17" applyNumberFormat="1" applyAlignment="1">
      <alignment horizontal="center" vertical="center" wrapText="1"/>
    </xf>
    <xf numFmtId="178" fontId="16" fillId="0" borderId="0" xfId="16" applyNumberFormat="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6" fillId="6" borderId="0" xfId="17" applyNumberFormat="1" applyFill="1" applyAlignment="1">
      <alignment horizontal="center" vertical="center" wrapText="1"/>
    </xf>
    <xf numFmtId="187" fontId="16" fillId="0" borderId="0" xfId="16" applyNumberForma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47161</c:v>
                </c:pt>
                <c:pt idx="4">
                  <c:v>43423</c:v>
                </c:pt>
              </c:numCache>
            </c:numRef>
          </c:val>
          <c:smooth val="0"/>
          <c:extLst>
            <c:ext xmlns:c16="http://schemas.microsoft.com/office/drawing/2014/chart" uri="{C3380CC4-5D6E-409C-BE32-E72D297353CC}">
              <c16:uniqueId val="{00000000-80C0-44CC-A88F-D34E7911F1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33727</c:v>
                </c:pt>
                <c:pt idx="1">
                  <c:v>47123</c:v>
                </c:pt>
                <c:pt idx="2">
                  <c:v>51561</c:v>
                </c:pt>
                <c:pt idx="3">
                  <c:v>63739</c:v>
                </c:pt>
                <c:pt idx="4">
                  <c:v>41495</c:v>
                </c:pt>
              </c:numCache>
            </c:numRef>
          </c:val>
          <c:smooth val="0"/>
          <c:extLst>
            <c:ext xmlns:c16="http://schemas.microsoft.com/office/drawing/2014/chart" uri="{C3380CC4-5D6E-409C-BE32-E72D297353CC}">
              <c16:uniqueId val="{00000001-80C0-44CC-A88F-D34E7911F1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3.54</c:v>
                </c:pt>
                <c:pt idx="1">
                  <c:v>5.55</c:v>
                </c:pt>
                <c:pt idx="2">
                  <c:v>5</c:v>
                </c:pt>
                <c:pt idx="3">
                  <c:v>8.27</c:v>
                </c:pt>
                <c:pt idx="4">
                  <c:v>7.78</c:v>
                </c:pt>
              </c:numCache>
            </c:numRef>
          </c:val>
          <c:extLst>
            <c:ext xmlns:c16="http://schemas.microsoft.com/office/drawing/2014/chart" uri="{C3380CC4-5D6E-409C-BE32-E72D297353CC}">
              <c16:uniqueId val="{00000000-8541-4A7E-BEAB-B2688BC07C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25.79</c:v>
                </c:pt>
                <c:pt idx="1">
                  <c:v>23.25</c:v>
                </c:pt>
                <c:pt idx="2">
                  <c:v>21.74</c:v>
                </c:pt>
                <c:pt idx="3">
                  <c:v>20.81</c:v>
                </c:pt>
                <c:pt idx="4">
                  <c:v>21.41</c:v>
                </c:pt>
              </c:numCache>
            </c:numRef>
          </c:val>
          <c:extLst>
            <c:ext xmlns:c16="http://schemas.microsoft.com/office/drawing/2014/chart" uri="{C3380CC4-5D6E-409C-BE32-E72D297353CC}">
              <c16:uniqueId val="{00000001-8541-4A7E-BEAB-B2688BC07C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-1.76</c:v>
                </c:pt>
                <c:pt idx="1">
                  <c:v>-0.66</c:v>
                </c:pt>
                <c:pt idx="2">
                  <c:v>-0.7</c:v>
                </c:pt>
                <c:pt idx="3">
                  <c:v>3.48</c:v>
                </c:pt>
                <c:pt idx="4">
                  <c:v>-0.72</c:v>
                </c:pt>
              </c:numCache>
            </c:numRef>
          </c:val>
          <c:smooth val="0"/>
          <c:extLst>
            <c:ext xmlns:c16="http://schemas.microsoft.com/office/drawing/2014/chart" uri="{C3380CC4-5D6E-409C-BE32-E72D297353CC}">
              <c16:uniqueId val="{00000002-8541-4A7E-BEAB-B2688BC07C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0.11</c:v>
                </c:pt>
                <c:pt idx="2">
                  <c:v>#N/A</c:v>
                </c:pt>
                <c:pt idx="3">
                  <c:v>0.45</c:v>
                </c:pt>
                <c:pt idx="4">
                  <c:v>0</c:v>
                </c:pt>
                <c:pt idx="5">
                  <c:v>0</c:v>
                </c:pt>
                <c:pt idx="6">
                  <c:v>0</c:v>
                </c:pt>
                <c:pt idx="7">
                  <c:v>0</c:v>
                </c:pt>
                <c:pt idx="8">
                  <c:v>0</c:v>
                </c:pt>
                <c:pt idx="9">
                  <c:v>0</c:v>
                </c:pt>
              </c:numCache>
            </c:numRef>
          </c:val>
          <c:extLst>
            <c:ext xmlns:c16="http://schemas.microsoft.com/office/drawing/2014/chart" uri="{C3380CC4-5D6E-409C-BE32-E72D297353CC}">
              <c16:uniqueId val="{00000000-A16F-497B-8F3B-94D27550C2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6F-497B-8F3B-94D27550C239}"/>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0.06</c:v>
                </c:pt>
                <c:pt idx="8">
                  <c:v>#N/A</c:v>
                </c:pt>
                <c:pt idx="9">
                  <c:v>0.01</c:v>
                </c:pt>
              </c:numCache>
            </c:numRef>
          </c:val>
          <c:extLst>
            <c:ext xmlns:c16="http://schemas.microsoft.com/office/drawing/2014/chart" uri="{C3380CC4-5D6E-409C-BE32-E72D297353CC}">
              <c16:uniqueId val="{00000002-A16F-497B-8F3B-94D27550C23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0.24</c:v>
                </c:pt>
                <c:pt idx="2">
                  <c:v>#N/A</c:v>
                </c:pt>
                <c:pt idx="3">
                  <c:v>0.7</c:v>
                </c:pt>
                <c:pt idx="4">
                  <c:v>#N/A</c:v>
                </c:pt>
                <c:pt idx="5">
                  <c:v>0.63</c:v>
                </c:pt>
                <c:pt idx="6">
                  <c:v>#N/A</c:v>
                </c:pt>
                <c:pt idx="7">
                  <c:v>0.55000000000000004</c:v>
                </c:pt>
                <c:pt idx="8">
                  <c:v>#N/A</c:v>
                </c:pt>
                <c:pt idx="9">
                  <c:v>0.32</c:v>
                </c:pt>
              </c:numCache>
            </c:numRef>
          </c:val>
          <c:extLst>
            <c:ext xmlns:c16="http://schemas.microsoft.com/office/drawing/2014/chart" uri="{C3380CC4-5D6E-409C-BE32-E72D297353CC}">
              <c16:uniqueId val="{00000003-A16F-497B-8F3B-94D27550C239}"/>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0.28999999999999998</c:v>
                </c:pt>
                <c:pt idx="6">
                  <c:v>#N/A</c:v>
                </c:pt>
                <c:pt idx="7">
                  <c:v>0.46</c:v>
                </c:pt>
                <c:pt idx="8">
                  <c:v>#N/A</c:v>
                </c:pt>
                <c:pt idx="9">
                  <c:v>0.66</c:v>
                </c:pt>
              </c:numCache>
            </c:numRef>
          </c:val>
          <c:extLst>
            <c:ext xmlns:c16="http://schemas.microsoft.com/office/drawing/2014/chart" uri="{C3380CC4-5D6E-409C-BE32-E72D297353CC}">
              <c16:uniqueId val="{00000004-A16F-497B-8F3B-94D27550C239}"/>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0.69</c:v>
                </c:pt>
                <c:pt idx="6">
                  <c:v>#N/A</c:v>
                </c:pt>
                <c:pt idx="7">
                  <c:v>1</c:v>
                </c:pt>
                <c:pt idx="8">
                  <c:v>#N/A</c:v>
                </c:pt>
                <c:pt idx="9">
                  <c:v>1.1399999999999999</c:v>
                </c:pt>
              </c:numCache>
            </c:numRef>
          </c:val>
          <c:extLst>
            <c:ext xmlns:c16="http://schemas.microsoft.com/office/drawing/2014/chart" uri="{C3380CC4-5D6E-409C-BE32-E72D297353CC}">
              <c16:uniqueId val="{00000005-A16F-497B-8F3B-94D27550C23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1.35</c:v>
                </c:pt>
                <c:pt idx="2">
                  <c:v>#N/A</c:v>
                </c:pt>
                <c:pt idx="3">
                  <c:v>1.4</c:v>
                </c:pt>
                <c:pt idx="4">
                  <c:v>#N/A</c:v>
                </c:pt>
                <c:pt idx="5">
                  <c:v>1.39</c:v>
                </c:pt>
                <c:pt idx="6">
                  <c:v>#N/A</c:v>
                </c:pt>
                <c:pt idx="7">
                  <c:v>1.36</c:v>
                </c:pt>
                <c:pt idx="8">
                  <c:v>#N/A</c:v>
                </c:pt>
                <c:pt idx="9">
                  <c:v>1.43</c:v>
                </c:pt>
              </c:numCache>
            </c:numRef>
          </c:val>
          <c:extLst>
            <c:ext xmlns:c16="http://schemas.microsoft.com/office/drawing/2014/chart" uri="{C3380CC4-5D6E-409C-BE32-E72D297353CC}">
              <c16:uniqueId val="{00000006-A16F-497B-8F3B-94D27550C23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1.48</c:v>
                </c:pt>
                <c:pt idx="2">
                  <c:v>#N/A</c:v>
                </c:pt>
                <c:pt idx="3">
                  <c:v>1.1000000000000001</c:v>
                </c:pt>
                <c:pt idx="4">
                  <c:v>#N/A</c:v>
                </c:pt>
                <c:pt idx="5">
                  <c:v>1.1100000000000001</c:v>
                </c:pt>
                <c:pt idx="6">
                  <c:v>#N/A</c:v>
                </c:pt>
                <c:pt idx="7">
                  <c:v>2.73</c:v>
                </c:pt>
                <c:pt idx="8">
                  <c:v>#N/A</c:v>
                </c:pt>
                <c:pt idx="9">
                  <c:v>2.88</c:v>
                </c:pt>
              </c:numCache>
            </c:numRef>
          </c:val>
          <c:extLst>
            <c:ext xmlns:c16="http://schemas.microsoft.com/office/drawing/2014/chart" uri="{C3380CC4-5D6E-409C-BE32-E72D297353CC}">
              <c16:uniqueId val="{00000007-A16F-497B-8F3B-94D27550C2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3.53</c:v>
                </c:pt>
                <c:pt idx="2">
                  <c:v>#N/A</c:v>
                </c:pt>
                <c:pt idx="3">
                  <c:v>5.55</c:v>
                </c:pt>
                <c:pt idx="4">
                  <c:v>#N/A</c:v>
                </c:pt>
                <c:pt idx="5">
                  <c:v>5</c:v>
                </c:pt>
                <c:pt idx="6">
                  <c:v>#N/A</c:v>
                </c:pt>
                <c:pt idx="7">
                  <c:v>8.26</c:v>
                </c:pt>
                <c:pt idx="8">
                  <c:v>#N/A</c:v>
                </c:pt>
                <c:pt idx="9">
                  <c:v>7.77</c:v>
                </c:pt>
              </c:numCache>
            </c:numRef>
          </c:val>
          <c:extLst>
            <c:ext xmlns:c16="http://schemas.microsoft.com/office/drawing/2014/chart" uri="{C3380CC4-5D6E-409C-BE32-E72D297353CC}">
              <c16:uniqueId val="{00000008-A16F-497B-8F3B-94D27550C23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12.14</c:v>
                </c:pt>
                <c:pt idx="2">
                  <c:v>#N/A</c:v>
                </c:pt>
                <c:pt idx="3">
                  <c:v>13.52</c:v>
                </c:pt>
                <c:pt idx="4">
                  <c:v>#N/A</c:v>
                </c:pt>
                <c:pt idx="5">
                  <c:v>14.3</c:v>
                </c:pt>
                <c:pt idx="6">
                  <c:v>#N/A</c:v>
                </c:pt>
                <c:pt idx="7">
                  <c:v>14.52</c:v>
                </c:pt>
                <c:pt idx="8">
                  <c:v>#N/A</c:v>
                </c:pt>
                <c:pt idx="9">
                  <c:v>15</c:v>
                </c:pt>
              </c:numCache>
            </c:numRef>
          </c:val>
          <c:extLst>
            <c:ext xmlns:c16="http://schemas.microsoft.com/office/drawing/2014/chart" uri="{C3380CC4-5D6E-409C-BE32-E72D297353CC}">
              <c16:uniqueId val="{00000009-A16F-497B-8F3B-94D27550C2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868</c:v>
                </c:pt>
                <c:pt idx="5">
                  <c:v>866</c:v>
                </c:pt>
                <c:pt idx="8">
                  <c:v>861</c:v>
                </c:pt>
                <c:pt idx="11">
                  <c:v>856</c:v>
                </c:pt>
                <c:pt idx="14">
                  <c:v>852</c:v>
                </c:pt>
              </c:numCache>
            </c:numRef>
          </c:val>
          <c:extLst>
            <c:ext xmlns:c16="http://schemas.microsoft.com/office/drawing/2014/chart" uri="{C3380CC4-5D6E-409C-BE32-E72D297353CC}">
              <c16:uniqueId val="{00000000-6835-4D86-8C3E-6D0B4D37CF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35-4D86-8C3E-6D0B4D37CF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35-4D86-8C3E-6D0B4D37CF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35-4D86-8C3E-6D0B4D37CF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535</c:v>
                </c:pt>
                <c:pt idx="3">
                  <c:v>537</c:v>
                </c:pt>
                <c:pt idx="6">
                  <c:v>430</c:v>
                </c:pt>
                <c:pt idx="9">
                  <c:v>373</c:v>
                </c:pt>
                <c:pt idx="12">
                  <c:v>358</c:v>
                </c:pt>
              </c:numCache>
            </c:numRef>
          </c:val>
          <c:extLst>
            <c:ext xmlns:c16="http://schemas.microsoft.com/office/drawing/2014/chart" uri="{C3380CC4-5D6E-409C-BE32-E72D297353CC}">
              <c16:uniqueId val="{00000004-6835-4D86-8C3E-6D0B4D37CF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35-4D86-8C3E-6D0B4D37CF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35-4D86-8C3E-6D0B4D37CF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839</c:v>
                </c:pt>
                <c:pt idx="3">
                  <c:v>872</c:v>
                </c:pt>
                <c:pt idx="6">
                  <c:v>868</c:v>
                </c:pt>
                <c:pt idx="9">
                  <c:v>897</c:v>
                </c:pt>
                <c:pt idx="12">
                  <c:v>927</c:v>
                </c:pt>
              </c:numCache>
            </c:numRef>
          </c:val>
          <c:extLst>
            <c:ext xmlns:c16="http://schemas.microsoft.com/office/drawing/2014/chart" uri="{C3380CC4-5D6E-409C-BE32-E72D297353CC}">
              <c16:uniqueId val="{00000007-6835-4D86-8C3E-6D0B4D37CF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506</c:v>
                </c:pt>
                <c:pt idx="2">
                  <c:v>#N/A</c:v>
                </c:pt>
                <c:pt idx="3">
                  <c:v>#N/A</c:v>
                </c:pt>
                <c:pt idx="4">
                  <c:v>543</c:v>
                </c:pt>
                <c:pt idx="5">
                  <c:v>#N/A</c:v>
                </c:pt>
                <c:pt idx="6">
                  <c:v>#N/A</c:v>
                </c:pt>
                <c:pt idx="7">
                  <c:v>437</c:v>
                </c:pt>
                <c:pt idx="8">
                  <c:v>#N/A</c:v>
                </c:pt>
                <c:pt idx="9">
                  <c:v>#N/A</c:v>
                </c:pt>
                <c:pt idx="10">
                  <c:v>414</c:v>
                </c:pt>
                <c:pt idx="11">
                  <c:v>#N/A</c:v>
                </c:pt>
                <c:pt idx="12">
                  <c:v>#N/A</c:v>
                </c:pt>
                <c:pt idx="13">
                  <c:v>433</c:v>
                </c:pt>
                <c:pt idx="14">
                  <c:v>#N/A</c:v>
                </c:pt>
              </c:numCache>
            </c:numRef>
          </c:val>
          <c:smooth val="0"/>
          <c:extLst>
            <c:ext xmlns:c16="http://schemas.microsoft.com/office/drawing/2014/chart" uri="{C3380CC4-5D6E-409C-BE32-E72D297353CC}">
              <c16:uniqueId val="{00000008-6835-4D86-8C3E-6D0B4D37CF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10006</c:v>
                </c:pt>
                <c:pt idx="5">
                  <c:v>9803</c:v>
                </c:pt>
                <c:pt idx="8">
                  <c:v>9562</c:v>
                </c:pt>
                <c:pt idx="11">
                  <c:v>9542</c:v>
                </c:pt>
                <c:pt idx="14">
                  <c:v>9158</c:v>
                </c:pt>
              </c:numCache>
            </c:numRef>
          </c:val>
          <c:extLst>
            <c:ext xmlns:c16="http://schemas.microsoft.com/office/drawing/2014/chart" uri="{C3380CC4-5D6E-409C-BE32-E72D297353CC}">
              <c16:uniqueId val="{00000000-B733-47DC-ACC2-4FCCDA2C81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c:v>
                </c:pt>
                <c:pt idx="5">
                  <c:v>41</c:v>
                </c:pt>
                <c:pt idx="8">
                  <c:v>68</c:v>
                </c:pt>
                <c:pt idx="11">
                  <c:v>115</c:v>
                </c:pt>
                <c:pt idx="14">
                  <c:v>158</c:v>
                </c:pt>
              </c:numCache>
            </c:numRef>
          </c:val>
          <c:extLst>
            <c:ext xmlns:c16="http://schemas.microsoft.com/office/drawing/2014/chart" uri="{C3380CC4-5D6E-409C-BE32-E72D297353CC}">
              <c16:uniqueId val="{00000001-B733-47DC-ACC2-4FCCDA2C81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4720</c:v>
                </c:pt>
                <c:pt idx="5">
                  <c:v>4426</c:v>
                </c:pt>
                <c:pt idx="8">
                  <c:v>4286</c:v>
                </c:pt>
                <c:pt idx="11">
                  <c:v>5538</c:v>
                </c:pt>
                <c:pt idx="14">
                  <c:v>5855</c:v>
                </c:pt>
              </c:numCache>
            </c:numRef>
          </c:val>
          <c:extLst>
            <c:ext xmlns:c16="http://schemas.microsoft.com/office/drawing/2014/chart" uri="{C3380CC4-5D6E-409C-BE32-E72D297353CC}">
              <c16:uniqueId val="{00000002-B733-47DC-ACC2-4FCCDA2C81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33-47DC-ACC2-4FCCDA2C81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33-47DC-ACC2-4FCCDA2C81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33-47DC-ACC2-4FCCDA2C81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1836</c:v>
                </c:pt>
                <c:pt idx="3">
                  <c:v>1808</c:v>
                </c:pt>
                <c:pt idx="6">
                  <c:v>1768</c:v>
                </c:pt>
                <c:pt idx="9">
                  <c:v>1759</c:v>
                </c:pt>
                <c:pt idx="12">
                  <c:v>1655</c:v>
                </c:pt>
              </c:numCache>
            </c:numRef>
          </c:val>
          <c:extLst>
            <c:ext xmlns:c16="http://schemas.microsoft.com/office/drawing/2014/chart" uri="{C3380CC4-5D6E-409C-BE32-E72D297353CC}">
              <c16:uniqueId val="{00000006-B733-47DC-ACC2-4FCCDA2C81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733-47DC-ACC2-4FCCDA2C81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6509</c:v>
                </c:pt>
                <c:pt idx="3">
                  <c:v>6010</c:v>
                </c:pt>
                <c:pt idx="6">
                  <c:v>5129</c:v>
                </c:pt>
                <c:pt idx="9">
                  <c:v>4251</c:v>
                </c:pt>
                <c:pt idx="12">
                  <c:v>3524</c:v>
                </c:pt>
              </c:numCache>
            </c:numRef>
          </c:val>
          <c:extLst>
            <c:ext xmlns:c16="http://schemas.microsoft.com/office/drawing/2014/chart" uri="{C3380CC4-5D6E-409C-BE32-E72D297353CC}">
              <c16:uniqueId val="{00000008-B733-47DC-ACC2-4FCCDA2C81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663</c:v>
                </c:pt>
                <c:pt idx="3">
                  <c:v>639</c:v>
                </c:pt>
                <c:pt idx="6">
                  <c:v>615</c:v>
                </c:pt>
                <c:pt idx="9">
                  <c:v>591</c:v>
                </c:pt>
                <c:pt idx="12">
                  <c:v>568</c:v>
                </c:pt>
              </c:numCache>
            </c:numRef>
          </c:val>
          <c:extLst>
            <c:ext xmlns:c16="http://schemas.microsoft.com/office/drawing/2014/chart" uri="{C3380CC4-5D6E-409C-BE32-E72D297353CC}">
              <c16:uniqueId val="{00000009-B733-47DC-ACC2-4FCCDA2C81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9898</c:v>
                </c:pt>
                <c:pt idx="3">
                  <c:v>9947</c:v>
                </c:pt>
                <c:pt idx="6">
                  <c:v>10078</c:v>
                </c:pt>
                <c:pt idx="9">
                  <c:v>10341</c:v>
                </c:pt>
                <c:pt idx="12">
                  <c:v>10010</c:v>
                </c:pt>
              </c:numCache>
            </c:numRef>
          </c:val>
          <c:extLst>
            <c:ext xmlns:c16="http://schemas.microsoft.com/office/drawing/2014/chart" uri="{C3380CC4-5D6E-409C-BE32-E72D297353CC}">
              <c16:uniqueId val="{0000000A-B733-47DC-ACC2-4FCCDA2C81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4119</c:v>
                </c:pt>
                <c:pt idx="2">
                  <c:v>#N/A</c:v>
                </c:pt>
                <c:pt idx="3">
                  <c:v>#N/A</c:v>
                </c:pt>
                <c:pt idx="4">
                  <c:v>4133</c:v>
                </c:pt>
                <c:pt idx="5">
                  <c:v>#N/A</c:v>
                </c:pt>
                <c:pt idx="6">
                  <c:v>#N/A</c:v>
                </c:pt>
                <c:pt idx="7">
                  <c:v>3674</c:v>
                </c:pt>
                <c:pt idx="8">
                  <c:v>#N/A</c:v>
                </c:pt>
                <c:pt idx="9">
                  <c:v>#N/A</c:v>
                </c:pt>
                <c:pt idx="10">
                  <c:v>1748</c:v>
                </c:pt>
                <c:pt idx="11">
                  <c:v>#N/A</c:v>
                </c:pt>
                <c:pt idx="12">
                  <c:v>#N/A</c:v>
                </c:pt>
                <c:pt idx="13">
                  <c:v>586</c:v>
                </c:pt>
                <c:pt idx="14">
                  <c:v>#N/A</c:v>
                </c:pt>
              </c:numCache>
            </c:numRef>
          </c:val>
          <c:smooth val="0"/>
          <c:extLst>
            <c:ext xmlns:c16="http://schemas.microsoft.com/office/drawing/2014/chart" uri="{C3380CC4-5D6E-409C-BE32-E72D297353CC}">
              <c16:uniqueId val="{0000000B-B733-47DC-ACC2-4FCCDA2C81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1721</c:v>
                </c:pt>
                <c:pt idx="1">
                  <c:v>1721</c:v>
                </c:pt>
                <c:pt idx="2">
                  <c:v>1721</c:v>
                </c:pt>
              </c:numCache>
            </c:numRef>
          </c:val>
          <c:extLst>
            <c:ext xmlns:c16="http://schemas.microsoft.com/office/drawing/2014/chart" uri="{C3380CC4-5D6E-409C-BE32-E72D297353CC}">
              <c16:uniqueId val="{00000000-3E83-4F34-B4D8-604B589B2B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320</c:v>
                </c:pt>
                <c:pt idx="1">
                  <c:v>520</c:v>
                </c:pt>
                <c:pt idx="2">
                  <c:v>670</c:v>
                </c:pt>
              </c:numCache>
            </c:numRef>
          </c:val>
          <c:extLst>
            <c:ext xmlns:c16="http://schemas.microsoft.com/office/drawing/2014/chart" uri="{C3380CC4-5D6E-409C-BE32-E72D297353CC}">
              <c16:uniqueId val="{00000001-3E83-4F34-B4D8-604B589B2B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1978</c:v>
                </c:pt>
                <c:pt idx="1">
                  <c:v>2819</c:v>
                </c:pt>
                <c:pt idx="2">
                  <c:v>3051</c:v>
                </c:pt>
              </c:numCache>
            </c:numRef>
          </c:val>
          <c:extLst>
            <c:ext xmlns:c16="http://schemas.microsoft.com/office/drawing/2014/chart" uri="{C3380CC4-5D6E-409C-BE32-E72D297353CC}">
              <c16:uniqueId val="{00000002-3E83-4F34-B4D8-604B589B2B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{F3058F9D-3CD8-4B9E-BC02-D9698428F49A}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FA7-4C93-BDBC-69F8840847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{EB287151-91F4-4BC5-AEB5-9C92C4D413CE}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A7-4C93-BDBC-69F8840847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{CC3A0D58-3010-4D4B-A97E-C6D0407BEDEF}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A7-4C93-BDBC-69F8840847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{D5DC79CF-FA41-48DB-8D41-DB5350A5BAC4}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A7-4C93-BDBC-69F8840847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{AB96E8B2-57C8-4AC8-85ED-51602B6AE869}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A7-4C93-BDBC-69F88408477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{D5FD4366-13B1-4DD9-8AA7-D1AA2281B638}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FA7-4C93-BDBC-69F88408477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{981E7786-CC60-4D44-9EBE-69375DA9CDC9}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FA7-4C93-BDBC-69F88408477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{BE864A39-6C00-44EF-8AF6-DE3E7F80CEC5}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FA7-4C93-BDBC-69F88408477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{8DDDAB6E-B7F1-4B9F-824D-505E93F0C8CF}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FA7-4C93-BDBC-69F8840847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60</c:v>
                </c:pt>
                <c:pt idx="16">
                  <c:v>59.4</c:v>
                </c:pt>
                <c:pt idx="24">
                  <c:v>60.2</c:v>
                </c:pt>
                <c:pt idx="32">
                  <c:v>61.5</c:v>
                </c:pt>
              </c:numCache>
            </c:numRef>
          </c:xVal>
          <c:yVal>
            <c:numRef>
              <c:f>公会計指標分析・財政指標組合せ分析表!$BP$51:$DC$51</c:f>
              <c:numCache>
                <c:formatCode>#,##0.0;"▲ "#,##0.0</c:formatCode>
                <c:ptCount val="40"/>
                <c:pt idx="0">
                  <c:v>61.1</c:v>
                </c:pt>
                <c:pt idx="8">
                  <c:v>61.7</c:v>
                </c:pt>
                <c:pt idx="16">
                  <c:v>51.9</c:v>
                </c:pt>
                <c:pt idx="24">
                  <c:v>23.5</c:v>
                </c:pt>
                <c:pt idx="32">
                  <c:v>8.1</c:v>
                </c:pt>
              </c:numCache>
            </c:numRef>
          </c:yVal>
          <c:smooth val="0"/>
          <c:extLst>
            <c:ext xmlns:c16="http://schemas.microsoft.com/office/drawing/2014/chart" uri="{C3380CC4-5D6E-409C-BE32-E72D297353CC}">
              <c16:uniqueId val="{00000009-3FA7-4C93-BDBC-69F8840847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{7ED29789-3B73-4E0E-94B6-C78B62091995}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FA7-4C93-BDBC-69F8840847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{7E9C6F0F-5510-4E7D-BBE9-797A2BD6AEB8}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A7-4C93-BDBC-69F8840847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{C5BBA25E-B141-49C4-B0B0-0A9B421E4D23}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A7-4C93-BDBC-69F8840847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{C3586ECB-6760-4E67-A8F0-ECBBFE295738}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A7-4C93-BDBC-69F8840847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{A97CD805-6C16-4EDD-AF35-02072843C271}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A7-4C93-BDBC-69F88408477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{96E23805-4D34-441F-92D3-C9937775297A}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FA7-4C93-BDBC-69F88408477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{A8471B15-F128-42D0-9DE7-0EF33778D4EC}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FA7-4C93-BDBC-69F88408477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{B9AEF2E7-DC10-4AB6-BB3C-AB46AF269508}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FA7-4C93-BDBC-69F88408477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{EDE25F83-5CE5-45CA-9A5E-77C62B85283A}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FA7-4C93-BDBC-69F8840847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61</c:v>
                </c:pt>
                <c:pt idx="32">
                  <c:v>62.3</c:v>
                </c:pt>
              </c:numCache>
            </c:numRef>
          </c:xVal>
          <c:yVal>
            <c:numRef>
              <c:f>公会計指標分析・財政指標組合せ分析表!$BP$55:$DC$55</c:f>
              <c:numCache>
                <c:formatCode>#,##0.0;"▲ "#,##0.0</c:formatCode>
                <c:ptCount val="40"/>
                <c:pt idx="0">
                  <c:v>11.4</c:v>
                </c:pt>
                <c:pt idx="8">
                  <c:v>10.4</c:v>
                </c:pt>
                <c:pt idx="16">
                  <c:v>10.9</c:v>
                </c:pt>
                <c:pt idx="24">
                  <c:v>4.5999999999999996</c:v>
                </c:pt>
                <c:pt idx="32">
                  <c:v>1.6</c:v>
                </c:pt>
              </c:numCache>
            </c:numRef>
          </c:yVal>
          <c:smooth val="0"/>
          <c:extLst>
            <c:ext xmlns:c16="http://schemas.microsoft.com/office/drawing/2014/chart" uri="{C3380CC4-5D6E-409C-BE32-E72D297353CC}">
              <c16:uniqueId val="{00000013-3FA7-4C93-BDBC-69F884084775}"/>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{1F0D7200-1A02-4C6E-87C2-63636617090E}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829-4903-B8A1-0B4DE3B5B4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{C38BA2B3-47B5-4125-85DD-E131ACA761C9}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29-4903-B8A1-0B4DE3B5B4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{FF3B7B16-C244-4556-904F-496E413D777A}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29-4903-B8A1-0B4DE3B5B4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{BDB35929-894E-4522-8ECF-B74EC2B2BE9D}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29-4903-B8A1-0B4DE3B5B4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{A09380B9-59CB-4241-8A1F-40A7AB95CB9B}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29-4903-B8A1-0B4DE3B5B469}"/>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{6C799585-88D0-4724-9B7E-6D938E8DF441}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829-4903-B8A1-0B4DE3B5B46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{BCACF467-56AD-4436-920A-FAB86B6CF968}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829-4903-B8A1-0B4DE3B5B46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{9A4A78C0-4A49-4EDC-8D29-E0549D5FA16F}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829-4903-B8A1-0B4DE3B5B469}"/>
                </c:ext>
              </c:extLst>
            </c:dLbl>
            <c:dLbl>
              <c:idx val="32"/>
              <c:layout>
                <c:manualLayout>
                  <c:x val="-4.4905057365901176E-2"/>
                  <c:y val="-6.92174227536411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{9D69297D-69D6-45DB-8F32-91844E3BDD6A}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829-4903-B8A1-0B4DE3B5B4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7.6</c:v>
                </c:pt>
                <c:pt idx="16">
                  <c:v>7.2</c:v>
                </c:pt>
                <c:pt idx="24">
                  <c:v>6.6</c:v>
                </c:pt>
                <c:pt idx="32">
                  <c:v>5.9</c:v>
                </c:pt>
              </c:numCache>
            </c:numRef>
          </c:xVal>
          <c:yVal>
            <c:numRef>
              <c:f>公会計指標分析・財政指標組合せ分析表!$BP$73:$DC$73</c:f>
              <c:numCache>
                <c:formatCode>#,##0.0;"▲ "#,##0.0</c:formatCode>
                <c:ptCount val="40"/>
                <c:pt idx="0">
                  <c:v>61.1</c:v>
                </c:pt>
                <c:pt idx="8">
                  <c:v>61.7</c:v>
                </c:pt>
                <c:pt idx="16">
                  <c:v>51.9</c:v>
                </c:pt>
                <c:pt idx="24">
                  <c:v>23.5</c:v>
                </c:pt>
                <c:pt idx="32">
                  <c:v>8.1</c:v>
                </c:pt>
              </c:numCache>
            </c:numRef>
          </c:yVal>
          <c:smooth val="0"/>
          <c:extLst>
            <c:ext xmlns:c16="http://schemas.microsoft.com/office/drawing/2014/chart" uri="{C3380CC4-5D6E-409C-BE32-E72D297353CC}">
              <c16:uniqueId val="{00000009-A829-4903-B8A1-0B4DE3B5B4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{DA2F7D74-9C67-46D2-9A6D-819B8D7E9E22}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829-4903-B8A1-0B4DE3B5B4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{02FBFDB8-ABD0-436D-86C0-7DB2917E0C9E}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29-4903-B8A1-0B4DE3B5B4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{A7BC357B-9645-4809-BA8F-BD21D60F7B76}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29-4903-B8A1-0B4DE3B5B4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{72CA23E9-13E3-4148-8E40-42D05026CB72}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29-4903-B8A1-0B4DE3B5B4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{90E60C10-3408-4C09-8D63-5DD05F400346}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29-4903-B8A1-0B4DE3B5B46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{198FABDC-BADD-4660-B556-3CAE231D743D}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829-4903-B8A1-0B4DE3B5B469}"/>
                </c:ext>
              </c:extLst>
            </c:dLbl>
            <c:dLbl>
              <c:idx val="16"/>
              <c:layout>
                <c:manualLayout>
                  <c:x val="-1.8235628084250128E-2"/>
                  <c:y val="-5.561587142194673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{DD1990D7-37AA-40A8-B3A4-288E5B9F3724}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829-4903-B8A1-0B4DE3B5B46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{135C97BA-C916-41C1-AA2B-C060AC7E674D}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829-4903-B8A1-0B4DE3B5B46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{BACFB264-A754-4B3F-B860-75D6998D1056}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829-4903-B8A1-0B4DE3B5B4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6.3</c:v>
                </c:pt>
                <c:pt idx="32">
                  <c:v>6.6</c:v>
                </c:pt>
              </c:numCache>
            </c:numRef>
          </c:xVal>
          <c:yVal>
            <c:numRef>
              <c:f>公会計指標分析・財政指標組合せ分析表!$BP$77:$DC$77</c:f>
              <c:numCache>
                <c:formatCode>#,##0.0;"▲ "#,##0.0</c:formatCode>
                <c:ptCount val="40"/>
                <c:pt idx="0">
                  <c:v>11.4</c:v>
                </c:pt>
                <c:pt idx="8">
                  <c:v>10.4</c:v>
                </c:pt>
                <c:pt idx="16">
                  <c:v>10.9</c:v>
                </c:pt>
                <c:pt idx="24">
                  <c:v>4.5999999999999996</c:v>
                </c:pt>
                <c:pt idx="32">
                  <c:v>1.6</c:v>
                </c:pt>
              </c:numCache>
            </c:numRef>
          </c:yVal>
          <c:smooth val="0"/>
          <c:extLst>
            <c:ext xmlns:c16="http://schemas.microsoft.com/office/drawing/2014/chart" uri="{C3380CC4-5D6E-409C-BE32-E72D297353CC}">
              <c16:uniqueId val="{00000013-A829-4903-B8A1-0B4DE3B5B469}"/>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年度長岡小学校大規模改造事業や平成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年度臨時財政対策債の元金償還開始により増となった。</a:t>
          </a:r>
        </a:p>
        <a:p>
          <a:r>
            <a:rPr kumimoji="1" lang="ja-JP" altLang="en-US" sz="1200">
              <a:latin typeface="ＭＳ ゴシック" pitchFamily="49" charset="-128"/>
              <a:ea typeface="ＭＳ ゴシック" pitchFamily="49" charset="-128"/>
            </a:rPr>
            <a:t>　公営企業債の元利償還金に対する繰入金は、企業会計への移行に伴い、令和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年度に大きく減少し、令和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年度においても地方債残高の減少に伴い減となった。</a:t>
          </a:r>
        </a:p>
        <a:p>
          <a:r>
            <a:rPr kumimoji="1" lang="ja-JP" altLang="en-US" sz="1200">
              <a:latin typeface="ＭＳ ゴシック" pitchFamily="49" charset="-128"/>
              <a:ea typeface="ＭＳ ゴシック" pitchFamily="49" charset="-128"/>
            </a:rPr>
            <a:t>　算入公債費等は、臨時財政対策債の新規発行に伴い増加傾向にあったが、平成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年度以降は大きな増減はない。</a:t>
          </a:r>
        </a:p>
        <a:p>
          <a:r>
            <a:rPr kumimoji="1" lang="ja-JP" altLang="en-US" sz="1200">
              <a:latin typeface="ＭＳ ゴシック" pitchFamily="49" charset="-128"/>
              <a:ea typeface="ＭＳ ゴシック" pitchFamily="49" charset="-128"/>
            </a:rPr>
            <a:t>　今後は新たな文化的施設建設や広域し尿処理施設の更新による地方債の発行が見込まれるが、交付税措置のある地方債を有効活用するほか、事業の必要性や緊急性を精査し、財政健全化に努める。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満期一括償還地方債の借入がないので該当なし。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年度に大きく一度減少、その後平成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年度から令和元年度に実施した大戸・長岡小学校整備や、令和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年度まで実施していた給食共同調理場再整備事業や広域ごみ処理施設整備事業に伴い増加している。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公営企業債等繰入見込額については、公共下水道事業会計、農業集落排水事業会計において、地方債現在高の減少に伴い、繰入見込額が減少となり令和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充当可能基金は、公共施設の老朽化への対応や、新たな文化的施設建設への充当や地方債の償還を見越し、歳計剰余金を公共施設等整備基金や減債基金に積立てたことから増となっている。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の減や、充当可能基金の増により、将来負担比率の分子は大幅に減となったが、今後も地方債の発行については交付税措置のあるものを有効活用するほか、事業の必要性や緊急性を精査し、事業実施の適正化を図るとともに、計画的な基金への積立等により健全な財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の老朽化対策や新たな文化的施設建設を見越し、決算剰余金のうち２億円を公共施設等整備基金へ、１億５千万円を減債基金に積み立てたほか、ふるさと寄附金の寄付額についてふるさと基金へ積立を行ったことにより、基金全体では約３億８千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個々の特定目的基金に積み立てていくことも視野に入れているものの、今後新たな文化的施設建設などに要する事業費の財源により、基金全体としては減少していく見込みである。安定した財政運営を図るため、今後に必要となる分野の経費に充てることができるよう、計画的な基金への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：町民が安全で安心して利用できる公共施設等の整備、改修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：ふるさとへの思いや本町のまちづくりへの共感を持つ人からいただいた寄附金をもとに各種事業を展開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：茨城中央工業団地における企業の立地促進のための用地取得奨励費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　　　　　：ごみ処理施設の整備、改修及び解体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：地域における保健福祉の推進及び民間福祉活動に対する助成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：新たな文化的施設整備事業等に財源とするため、決算剰余金等を積み立てたことによる増加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：ふるさと寄附金の寄付額の増加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　　　　　：指定ごみ袋利益分の積立による増加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：生活支援事業費の財源としたことによる減少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：今後も公共施設の老朽化対策等、大規模な施設整備事業が予定されていることから、決算剰余金等を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計画的に積み立ていく。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令和４年度については、取崩しを行わなかったため増減は生じていない。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財政調整基金の残高は、社会保障経費や災害対応経費等として、標準財政規模の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令和４年度については、歳計剰余金を１億５千万円積み立てたことにより増となった。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事業の増加に伴った今後の公債費充当一般財源の増加を抑制するため、基金を活用していく見込みであることから、整備関係の特定目的基金ととも歳計剰余金等を計画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D11BC0-A199-4938-B739-2A9439F8A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968301-88EA-4434-9EAA-E359F62739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BF01F22-3CD5-447A-8D06-70713632AA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1561DA-0426-4E7F-8D83-5BD15769ACC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32B6021-BAC7-4591-ADCD-058EB3621B1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BE26FBB-ADB9-44DF-B094-320BD71854A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C308A77-B345-4FFC-A96A-43299AEC4BA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395BA0-8CB2-46AA-AC50-1600A25BA8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3D3E7C-5E46-45AC-894B-12696988BF6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916C49E-80DB-4F95-B665-2A5890D555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82EF417-F1B7-43B0-ADB5-8ADE9BACD2E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FD8FB97-0223-4E4F-8BFF-01829A9F875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3E422DA-652A-4F86-B5F9-DE80CB3D591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CA1D6E-2DEC-42B4-98F8-B3D4897B7C8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8A5BDD-D534-4CC0-AD51-B2DF88F914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ABC6C1A-85FA-4EDB-9842-6F0A14A60B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94A8A38-581A-4CA9-A24A-CAF709DC5E5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011A52E-4271-4D60-B81A-CB55898474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3B34131-9522-43BA-8AA3-EDA21DF9BB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70FEF1A-6640-45F9-8174-BB8736CB09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762697A-2F11-4F0F-B8A0-C910F7CA807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70879F8-9B24-476E-85CF-E3023688FCD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0CB93EC-39DF-41F6-8795-0D008E13DF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6D34D3-0AEA-4E05-80B7-86A948C22A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B61C23-B597-4A92-976E-D7BB2781B59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5CDFB74-504D-4005-AF5E-7A2B5C645D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A13B285-850A-40B9-9EC0-D5DCB05D060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E8E7F65-E9FD-4891-ADEE-6DB32C2BE6E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54875F7-5F7F-4B99-A48B-D76F25DA82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9A8AEEF-BF93-459D-BBEF-92AF6FB29FE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175ED12-323C-4590-A78E-F77A0CE1DE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6693944-CEE2-4734-9CD0-D66E18C8633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6FA76B7-58B2-4E6D-A62B-39FE6EE3C22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52D68D2-13DD-4189-BEFA-EB5D0A7DEEF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18ECE87-0E62-4178-BC8B-7F85D5486C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DAF99C5-2EC2-4AC2-98EB-40E0903430F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EACD668-1CC7-42A6-BCBF-AAFF1DA5A25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0B5C2C-B6E3-4278-AC49-EE85552AD7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86C5E11-B483-4855-A688-24461549E6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06024C4-D0F9-4159-98F2-9C97A50E73D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F892807-7429-4686-BA9C-283433FE45A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C300CA-3349-4526-95F8-ADA10094A0E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7ECAF0F-7E49-4189-89E9-8B30E5FAEEF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F2094C7-F1D9-4275-A1D7-8C8E0183EA9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A371BB-9D18-4BDE-9802-4B102FAF61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A8CF00-40A3-490B-AC84-4F2C2F21A9C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2F34429-4243-419E-9AB3-DAA5D9CE256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有形固定資産減価償却率は、前年度に比べ</a:t>
          </a:r>
          <a:r>
            <a:rPr kumimoji="1" lang="en-US" altLang="ja-JP" sz="1100">
              <a:solidFill>
                <a:schemeClr val="tx1"/>
              </a:solidFill>
              <a:latin typeface="ＭＳ Ｐゴシック" panose="020B0600070205080204" pitchFamily="50" charset="-128"/>
              <a:ea typeface="ＭＳ Ｐゴシック" panose="020B0600070205080204" pitchFamily="50" charset="-128"/>
            </a:rPr>
            <a:t>1.3</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ポイント増加しており、類似団体内平均との差は</a:t>
          </a:r>
          <a:r>
            <a:rPr kumimoji="1" lang="en-US" altLang="ja-JP" sz="1100">
              <a:solidFill>
                <a:schemeClr val="tx1"/>
              </a:solidFill>
              <a:latin typeface="ＭＳ Ｐゴシック" panose="020B0600070205080204" pitchFamily="50" charset="-128"/>
              <a:ea typeface="ＭＳ Ｐゴシック" panose="020B0600070205080204" pitchFamily="50" charset="-128"/>
            </a:rPr>
            <a:t>0.8</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ポイントと前年度と変わらない結果となった。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増加した要因としては、学校給食共同調理場整備のような比率の減少要因となる事業が落ち着き、公共・公用施設及びインフラ資産の減価償却が進んだためである。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2320FF7-24E2-45B3-B8BE-849CAA9DC03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1A4F245-BE6B-477C-8FF1-D151E81A3B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77F7C9C-0364-4B86-BADD-B9A501088A3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02F70DD-176B-4B3C-8048-0C36FE9FF8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45FD1B8-0E45-4A0D-AA14-56A22AB31F9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C8954EE-1C54-4437-B51E-A3F01961D9D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95458E9-1A77-4A3D-BC14-1DDBBF460ED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86BC9ED-D31F-432E-BD06-86D3D2A7A02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8F4B7FA-651E-4C37-9E2A-44E9BE44CC1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1CA4D49-047E-404E-AB0B-AE818E32A7D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15DE0E6-CFC2-47B7-8E84-16D69584B41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819B139-F4A3-4534-B60E-A2A9AAEEBAA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71FE2BA-5B5E-4CC3-8A1E-0A098F7B090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FEE0B3B-C6C2-4628-AAF6-A5842891031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5EB5B08-3E8B-4587-A559-D1FF1550C85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4EC6EE2-BA56-4DDA-9363-5915487F546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3316C86C-13DD-4B80-B35C-60BEE95A187A}"/>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AC1FDFB9-0D18-40D3-83C4-206268890317}"/>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F2932B1C-0142-4F97-B2F3-D0AC0E8ACB9A}"/>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DAEC1A65-2A0C-4402-8D17-53250F9DF6A4}"/>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6D749734-0C95-43D6-A322-A8F7F3E12145}"/>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C030CB06-5FBA-4582-8EA2-7F60F610C5B4}"/>
            </a:ext>
          </a:extLst>
        </xdr:cNvPr>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0F15E617-D30F-4D43-A5D0-2C5E7955B053}"/>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2C1E96F4-5338-418A-A116-9050902D2E7B}"/>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73" name="フローチャート: 判断 72">
          <a:extLst>
            <a:ext uri="{FF2B5EF4-FFF2-40B4-BE49-F238E27FC236}">
              <a16:creationId xmlns:a16="http://schemas.microsoft.com/office/drawing/2014/main" id="{4E40D433-4790-4AFD-AB94-8B5E8822A6AD}"/>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74" name="フローチャート: 判断 73">
          <a:extLst>
            <a:ext uri="{FF2B5EF4-FFF2-40B4-BE49-F238E27FC236}">
              <a16:creationId xmlns:a16="http://schemas.microsoft.com/office/drawing/2014/main" id="{17FC8FC3-13F9-4626-A867-2DF463511131}"/>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27711D2F-4E6D-418B-8BF9-B838C3DA2F25}"/>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49A3AA7-B12C-47AB-85D2-DE0AFA91596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B80260D-A32A-4DF7-92FC-E4B4FDE728B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817D660-3AC0-4B6C-8EDA-3CA82CA5BEA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804B948-A1CC-479B-BA5B-B07555C21B7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6E41EE9-B336-4ACA-9F47-A82062E1605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81" name="楕円 80">
          <a:extLst>
            <a:ext uri="{FF2B5EF4-FFF2-40B4-BE49-F238E27FC236}">
              <a16:creationId xmlns:a16="http://schemas.microsoft.com/office/drawing/2014/main" id="{6B5EC3B3-F87D-4382-AAB7-CA98436AF11E}"/>
            </a:ext>
          </a:extLst>
        </xdr:cNvPr>
        <xdr:cNvSpPr/>
      </xdr:nvSpPr>
      <xdr:spPr>
        <a:xfrm>
          <a:off x="4711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143527</xdr:rowOff>
    </xdr:from>
    <xdr:ext cx="405111" cy="259045"/>
    <xdr:sp macro="" textlink="">
      <xdr:nvSpPr>
        <xdr:cNvPr id="82" name="有形固定資産減価償却率該当値テキスト">
          <a:extLst>
            <a:ext uri="{FF2B5EF4-FFF2-40B4-BE49-F238E27FC236}">
              <a16:creationId xmlns:a16="http://schemas.microsoft.com/office/drawing/2014/main" id="{F6165380-E14C-40F7-99E9-6369BC334486}"/>
            </a:ext>
          </a:extLst>
        </xdr:cNvPr>
        <xdr:cNvSpPr txBox="1"/>
      </xdr:nvSpPr>
      <xdr:spPr>
        <a:xfrm>
          <a:off x="4813300"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3" name="楕円 82">
          <a:extLst>
            <a:ext uri="{FF2B5EF4-FFF2-40B4-BE49-F238E27FC236}">
              <a16:creationId xmlns:a16="http://schemas.microsoft.com/office/drawing/2014/main" id="{91AD814B-41A2-419E-A08D-7F8C942063DB}"/>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31</xdr:row>
      <xdr:rowOff>0</xdr:rowOff>
    </xdr:to>
    <xdr:cxnSp macro="">
      <xdr:nvCxnSpPr>
        <xdr:cNvPr id="84" name="直線コネクタ 83">
          <a:extLst>
            <a:ext uri="{FF2B5EF4-FFF2-40B4-BE49-F238E27FC236}">
              <a16:creationId xmlns:a16="http://schemas.microsoft.com/office/drawing/2014/main" id="{3C12827E-26AC-4244-B213-AFA44A1724AF}"/>
            </a:ext>
          </a:extLst>
        </xdr:cNvPr>
        <xdr:cNvCxnSpPr/>
      </xdr:nvCxnSpPr>
      <xdr:spPr>
        <a:xfrm>
          <a:off x="4051300" y="603969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楕円 84">
          <a:extLst>
            <a:ext uri="{FF2B5EF4-FFF2-40B4-BE49-F238E27FC236}">
              <a16:creationId xmlns:a16="http://schemas.microsoft.com/office/drawing/2014/main" id="{5644BDC4-C64F-44C7-BCC2-0A19DAC80A25}"/>
            </a:ext>
          </a:extLst>
        </xdr:cNvPr>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124672</xdr:rowOff>
    </xdr:to>
    <xdr:cxnSp macro="">
      <xdr:nvCxnSpPr>
        <xdr:cNvPr id="86" name="直線コネクタ 85">
          <a:extLst>
            <a:ext uri="{FF2B5EF4-FFF2-40B4-BE49-F238E27FC236}">
              <a16:creationId xmlns:a16="http://schemas.microsoft.com/office/drawing/2014/main" id="{9FED5B95-AB30-4ED5-BCE6-7B46F58AC141}"/>
            </a:ext>
          </a:extLst>
        </xdr:cNvPr>
        <xdr:cNvCxnSpPr/>
      </xdr:nvCxnSpPr>
      <xdr:spPr>
        <a:xfrm>
          <a:off x="3289300" y="601091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7" name="楕円 86">
          <a:extLst>
            <a:ext uri="{FF2B5EF4-FFF2-40B4-BE49-F238E27FC236}">
              <a16:creationId xmlns:a16="http://schemas.microsoft.com/office/drawing/2014/main" id="{ECEEEDB3-41B3-4950-83D7-1424802AFA77}"/>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117475</xdr:rowOff>
    </xdr:to>
    <xdr:cxnSp macro="">
      <xdr:nvCxnSpPr>
        <xdr:cNvPr id="88" name="直線コネクタ 87">
          <a:extLst>
            <a:ext uri="{FF2B5EF4-FFF2-40B4-BE49-F238E27FC236}">
              <a16:creationId xmlns:a16="http://schemas.microsoft.com/office/drawing/2014/main" id="{AD3584A4-14B2-4A96-B586-CF669506FFFF}"/>
            </a:ext>
          </a:extLst>
        </xdr:cNvPr>
        <xdr:cNvCxnSpPr/>
      </xdr:nvCxnSpPr>
      <xdr:spPr>
        <a:xfrm flipV="1">
          <a:off x="2527300" y="601091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FE60B092-90B2-464D-A399-89E2C13522F6}"/>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117475</xdr:rowOff>
    </xdr:to>
    <xdr:cxnSp macro="">
      <xdr:nvCxnSpPr>
        <xdr:cNvPr id="90" name="直線コネクタ 89">
          <a:extLst>
            <a:ext uri="{FF2B5EF4-FFF2-40B4-BE49-F238E27FC236}">
              <a16:creationId xmlns:a16="http://schemas.microsoft.com/office/drawing/2014/main" id="{749BB08A-482D-4809-AD40-B6929D0B5D4B}"/>
            </a:ext>
          </a:extLst>
        </xdr:cNvPr>
        <xdr:cNvCxnSpPr/>
      </xdr:nvCxnSpPr>
      <xdr:spPr>
        <a:xfrm>
          <a:off x="1765300" y="5953337"/>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a:extLst>
            <a:ext uri="{FF2B5EF4-FFF2-40B4-BE49-F238E27FC236}">
              <a16:creationId xmlns:a16="http://schemas.microsoft.com/office/drawing/2014/main" id="{E3A324CC-EE28-4880-A1A8-98EF84ECD50D}"/>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2" name="n_2aveValue有形固定資産減価償却率">
          <a:extLst>
            <a:ext uri="{FF2B5EF4-FFF2-40B4-BE49-F238E27FC236}">
              <a16:creationId xmlns:a16="http://schemas.microsoft.com/office/drawing/2014/main" id="{D8433758-3F84-4CB7-8C76-6EA90CBD9523}"/>
            </a:ext>
          </a:extLst>
        </xdr:cNvPr>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3" name="n_3aveValue有形固定資産減価償却率">
          <a:extLst>
            <a:ext uri="{FF2B5EF4-FFF2-40B4-BE49-F238E27FC236}">
              <a16:creationId xmlns:a16="http://schemas.microsoft.com/office/drawing/2014/main" id="{C4F01ADD-FC2A-4EEA-99F9-251375D583D8}"/>
            </a:ext>
          </a:extLst>
        </xdr:cNvPr>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AB092000-3189-431F-B96E-FFC720AFCFA8}"/>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95" name="n_1mainValue有形固定資産減価償却率">
          <a:extLst>
            <a:ext uri="{FF2B5EF4-FFF2-40B4-BE49-F238E27FC236}">
              <a16:creationId xmlns:a16="http://schemas.microsoft.com/office/drawing/2014/main" id="{DF28E902-645E-4055-B18F-4ECFF7354EDB}"/>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6" name="n_2mainValue有形固定資産減価償却率">
          <a:extLst>
            <a:ext uri="{FF2B5EF4-FFF2-40B4-BE49-F238E27FC236}">
              <a16:creationId xmlns:a16="http://schemas.microsoft.com/office/drawing/2014/main" id="{7B743398-0D24-45F9-8060-3D90D3B4D0B1}"/>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7" name="n_3mainValue有形固定資産減価償却率">
          <a:extLst>
            <a:ext uri="{FF2B5EF4-FFF2-40B4-BE49-F238E27FC236}">
              <a16:creationId xmlns:a16="http://schemas.microsoft.com/office/drawing/2014/main" id="{55E3439F-1B33-4852-8540-B949C904F78D}"/>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98" name="n_4mainValue有形固定資産減価償却率">
          <a:extLst>
            <a:ext uri="{FF2B5EF4-FFF2-40B4-BE49-F238E27FC236}">
              <a16:creationId xmlns:a16="http://schemas.microsoft.com/office/drawing/2014/main" id="{C806C4BE-C5FF-4F53-BFC0-2B1243B8FE95}"/>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DAA5192-D0C1-4D1B-9022-88E35D0BD02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1EBD834-B328-4577-A137-F62A3C46D14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15E25FF-FEEB-4944-98FA-9AD96AFA5CE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1FA2407-07DB-4830-9FDC-810F68439D7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4E60E73-DC80-471F-89A2-FD2304CCD96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B23A420-F5E4-4791-A27E-41FE35DA90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34E3BE5-33E5-45B7-B54A-8C64B0A2828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1E30656-12AE-49A1-B131-70AD77E0CD2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CDE5930-7104-4073-8CE9-0C836BE5CA9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2EC416A-4EFC-4F99-97DC-2B112E62F58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D61D67A-201B-46BD-A257-D55A4E66C2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2613810-4071-4817-8211-B3072B2F2D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2F96F04-CCC5-4234-9942-B0544A11BD0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債務償還比率は、令和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年度に大きく減少し、令和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ポイント増加したが概ね横ばいの推移となっており、類似団体内平均と比べると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56.6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ポイント低くなっている。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大きく減少した主な要因としては、公営企業債の元利償還金に対する繰入金が減少し、将来負担額が減少したことが挙げられる。今後は、文化的施設建設事業等で地方債の借入を予定していることから、計画的に基金積立を行う等、安定的な財政運営を進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C02E384-ADAD-4BDF-BA8F-75DB49EF7F2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AB4633D-8AC2-4680-B169-9799BF65A58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1843AD2-AAF8-4566-BAC2-B14CD8CF51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DBD9457-8EB7-40F8-ABBD-76363271F64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93FE257-C70A-45F1-B5A0-ECB3E3C254A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4628142-C00A-435B-8886-24AAB49A6D7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66B8B9C-91FD-489B-8D44-146BBB0C781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5210C1B-4723-42B3-BAEA-F2C796BAD63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539BA6F-8E49-4FB6-8D9E-049A8A486DB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3B72696-AB8F-4CCE-91BD-99D54CF1B70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3367CA0-7C78-47AE-AE72-E53205F863F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2C9D6D7-F5FF-4784-AC8A-3ED29286170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D1F4ED5-7C5E-4C1A-9184-D16CD2FB52D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6EA83C6-7A23-4738-8B47-77F5FB98D34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2954540-EE13-47AB-9E74-9DDC3FB7BDA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DDCAB207-7DCB-45C4-B979-B7A82096B116}"/>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283449AA-370E-419C-B312-DC98C5F8C79C}"/>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8C7A7FE8-4B6E-482E-99C4-FA89FD1F3321}"/>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290EBE9-7E9B-4E13-BFA0-11A89234C07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2226F76-572B-4C9A-84C6-E60DA3813D0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32" name="債務償還比率平均値テキスト">
          <a:extLst>
            <a:ext uri="{FF2B5EF4-FFF2-40B4-BE49-F238E27FC236}">
              <a16:creationId xmlns:a16="http://schemas.microsoft.com/office/drawing/2014/main" id="{36190AD3-A702-43A7-BA53-706FE9D74F6B}"/>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879A4091-A465-4856-B291-429AB4CD6967}"/>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6D34C0F7-1CDF-428C-9788-BDF3B4BC0A5A}"/>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35" name="フローチャート: 判断 134">
          <a:extLst>
            <a:ext uri="{FF2B5EF4-FFF2-40B4-BE49-F238E27FC236}">
              <a16:creationId xmlns:a16="http://schemas.microsoft.com/office/drawing/2014/main" id="{54FABBC2-99AF-47F3-AE18-79A1D8EB3E0D}"/>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36" name="フローチャート: 判断 135">
          <a:extLst>
            <a:ext uri="{FF2B5EF4-FFF2-40B4-BE49-F238E27FC236}">
              <a16:creationId xmlns:a16="http://schemas.microsoft.com/office/drawing/2014/main" id="{FEC45B3B-7E17-445B-8055-946BB39E5F15}"/>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37" name="フローチャート: 判断 136">
          <a:extLst>
            <a:ext uri="{FF2B5EF4-FFF2-40B4-BE49-F238E27FC236}">
              <a16:creationId xmlns:a16="http://schemas.microsoft.com/office/drawing/2014/main" id="{55BE3B68-C3D6-45B6-A510-534FAB0E9E60}"/>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C0F1415-F3E6-45A5-B1D5-5B6B7C51F33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BF5A335-CB58-4B47-88BD-9A67DDF4F0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1BCB1D1-876E-407C-9BB6-0919E9BB26B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3C1F0-4A23-4FEB-9D36-28BD63FAC1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C6A642-E4EF-4F11-B06A-4E55407263B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164768</xdr:rowOff>
    </xdr:from>
    <xdr:to>
      <xdr:col>76</xdr:col>
      <xdr:colOff>73025</xdr:colOff>
      <xdr:row>29</xdr:row>
      <xdr:rowOff>94918</xdr:rowOff>
    </xdr:to>
    <xdr:sp macro="" textlink="">
      <xdr:nvSpPr>
        <xdr:cNvPr id="143" name="楕円 142">
          <a:extLst>
            <a:ext uri="{FF2B5EF4-FFF2-40B4-BE49-F238E27FC236}">
              <a16:creationId xmlns:a16="http://schemas.microsoft.com/office/drawing/2014/main" id="{D2403C12-97F7-433E-9FF3-F66260589759}"/>
            </a:ext>
          </a:extLst>
        </xdr:cNvPr>
        <xdr:cNvSpPr/>
      </xdr:nvSpPr>
      <xdr:spPr>
        <a:xfrm>
          <a:off x="14744700" y="57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16195</xdr:rowOff>
    </xdr:from>
    <xdr:ext cx="469744" cy="259045"/>
    <xdr:sp macro="" textlink="">
      <xdr:nvSpPr>
        <xdr:cNvPr id="144" name="債務償還比率該当値テキスト">
          <a:extLst>
            <a:ext uri="{FF2B5EF4-FFF2-40B4-BE49-F238E27FC236}">
              <a16:creationId xmlns:a16="http://schemas.microsoft.com/office/drawing/2014/main" id="{98C8DFA8-7804-459E-A10C-CB820A7C9BC4}"/>
            </a:ext>
          </a:extLst>
        </xdr:cNvPr>
        <xdr:cNvSpPr txBox="1"/>
      </xdr:nvSpPr>
      <xdr:spPr>
        <a:xfrm>
          <a:off x="14846300" y="55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162969</xdr:rowOff>
    </xdr:from>
    <xdr:to>
      <xdr:col>72</xdr:col>
      <xdr:colOff>123825</xdr:colOff>
      <xdr:row>29</xdr:row>
      <xdr:rowOff>93119</xdr:rowOff>
    </xdr:to>
    <xdr:sp macro="" textlink="">
      <xdr:nvSpPr>
        <xdr:cNvPr id="145" name="楕円 144">
          <a:extLst>
            <a:ext uri="{FF2B5EF4-FFF2-40B4-BE49-F238E27FC236}">
              <a16:creationId xmlns:a16="http://schemas.microsoft.com/office/drawing/2014/main" id="{990286D9-F5C3-4B75-B28B-3800CFE662D7}"/>
            </a:ext>
          </a:extLst>
        </xdr:cNvPr>
        <xdr:cNvSpPr/>
      </xdr:nvSpPr>
      <xdr:spPr>
        <a:xfrm>
          <a:off x="14033500" y="57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42319</xdr:rowOff>
    </xdr:from>
    <xdr:to>
      <xdr:col>76</xdr:col>
      <xdr:colOff>22225</xdr:colOff>
      <xdr:row>29</xdr:row>
      <xdr:rowOff>44118</xdr:rowOff>
    </xdr:to>
    <xdr:cxnSp macro="">
      <xdr:nvCxnSpPr>
        <xdr:cNvPr id="146" name="直線コネクタ 145">
          <a:extLst>
            <a:ext uri="{FF2B5EF4-FFF2-40B4-BE49-F238E27FC236}">
              <a16:creationId xmlns:a16="http://schemas.microsoft.com/office/drawing/2014/main" id="{A5883E8B-D2E4-4032-A589-3898B873E3DF}"/>
            </a:ext>
          </a:extLst>
        </xdr:cNvPr>
        <xdr:cNvCxnSpPr/>
      </xdr:nvCxnSpPr>
      <xdr:spPr>
        <a:xfrm>
          <a:off x="14084300" y="5785894"/>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145048</xdr:rowOff>
    </xdr:from>
    <xdr:to>
      <xdr:col>68</xdr:col>
      <xdr:colOff>123825</xdr:colOff>
      <xdr:row>30</xdr:row>
      <xdr:rowOff>75198</xdr:rowOff>
    </xdr:to>
    <xdr:sp macro="" textlink="">
      <xdr:nvSpPr>
        <xdr:cNvPr id="147" name="楕円 146">
          <a:extLst>
            <a:ext uri="{FF2B5EF4-FFF2-40B4-BE49-F238E27FC236}">
              <a16:creationId xmlns:a16="http://schemas.microsoft.com/office/drawing/2014/main" id="{B235D679-6E96-4AD2-999E-1A4BDCB21154}"/>
            </a:ext>
          </a:extLst>
        </xdr:cNvPr>
        <xdr:cNvSpPr/>
      </xdr:nvSpPr>
      <xdr:spPr>
        <a:xfrm>
          <a:off x="13271500" y="58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42319</xdr:rowOff>
    </xdr:from>
    <xdr:to>
      <xdr:col>72</xdr:col>
      <xdr:colOff>73025</xdr:colOff>
      <xdr:row>30</xdr:row>
      <xdr:rowOff>24398</xdr:rowOff>
    </xdr:to>
    <xdr:cxnSp macro="">
      <xdr:nvCxnSpPr>
        <xdr:cNvPr id="148" name="直線コネクタ 147">
          <a:extLst>
            <a:ext uri="{FF2B5EF4-FFF2-40B4-BE49-F238E27FC236}">
              <a16:creationId xmlns:a16="http://schemas.microsoft.com/office/drawing/2014/main" id="{DF172935-C011-45B8-8CF8-40EA12288013}"/>
            </a:ext>
          </a:extLst>
        </xdr:cNvPr>
        <xdr:cNvCxnSpPr/>
      </xdr:nvCxnSpPr>
      <xdr:spPr>
        <a:xfrm flipV="1">
          <a:off x="13322300" y="5785894"/>
          <a:ext cx="762000" cy="15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40287</xdr:rowOff>
    </xdr:from>
    <xdr:to>
      <xdr:col>64</xdr:col>
      <xdr:colOff>123825</xdr:colOff>
      <xdr:row>30</xdr:row>
      <xdr:rowOff>141887</xdr:rowOff>
    </xdr:to>
    <xdr:sp macro="" textlink="">
      <xdr:nvSpPr>
        <xdr:cNvPr id="149" name="楕円 148">
          <a:extLst>
            <a:ext uri="{FF2B5EF4-FFF2-40B4-BE49-F238E27FC236}">
              <a16:creationId xmlns:a16="http://schemas.microsoft.com/office/drawing/2014/main" id="{285116DC-45CA-4EB1-8A03-4485EEDD5A69}"/>
            </a:ext>
          </a:extLst>
        </xdr:cNvPr>
        <xdr:cNvSpPr/>
      </xdr:nvSpPr>
      <xdr:spPr>
        <a:xfrm>
          <a:off x="12509500" y="59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24398</xdr:rowOff>
    </xdr:from>
    <xdr:to>
      <xdr:col>68</xdr:col>
      <xdr:colOff>73025</xdr:colOff>
      <xdr:row>30</xdr:row>
      <xdr:rowOff>91087</xdr:rowOff>
    </xdr:to>
    <xdr:cxnSp macro="">
      <xdr:nvCxnSpPr>
        <xdr:cNvPr id="150" name="直線コネクタ 149">
          <a:extLst>
            <a:ext uri="{FF2B5EF4-FFF2-40B4-BE49-F238E27FC236}">
              <a16:creationId xmlns:a16="http://schemas.microsoft.com/office/drawing/2014/main" id="{B4E715D3-71C0-4D0B-978D-BC489ED52FD4}"/>
            </a:ext>
          </a:extLst>
        </xdr:cNvPr>
        <xdr:cNvCxnSpPr/>
      </xdr:nvCxnSpPr>
      <xdr:spPr>
        <a:xfrm flipV="1">
          <a:off x="12560300" y="5939423"/>
          <a:ext cx="7620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43766</xdr:rowOff>
    </xdr:from>
    <xdr:to>
      <xdr:col>60</xdr:col>
      <xdr:colOff>123825</xdr:colOff>
      <xdr:row>30</xdr:row>
      <xdr:rowOff>145366</xdr:rowOff>
    </xdr:to>
    <xdr:sp macro="" textlink="">
      <xdr:nvSpPr>
        <xdr:cNvPr id="151" name="楕円 150">
          <a:extLst>
            <a:ext uri="{FF2B5EF4-FFF2-40B4-BE49-F238E27FC236}">
              <a16:creationId xmlns:a16="http://schemas.microsoft.com/office/drawing/2014/main" id="{546974CC-A19C-4DFE-9581-089A5993E550}"/>
            </a:ext>
          </a:extLst>
        </xdr:cNvPr>
        <xdr:cNvSpPr/>
      </xdr:nvSpPr>
      <xdr:spPr>
        <a:xfrm>
          <a:off x="11747500" y="595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91087</xdr:rowOff>
    </xdr:from>
    <xdr:to>
      <xdr:col>64</xdr:col>
      <xdr:colOff>73025</xdr:colOff>
      <xdr:row>30</xdr:row>
      <xdr:rowOff>94566</xdr:rowOff>
    </xdr:to>
    <xdr:cxnSp macro="">
      <xdr:nvCxnSpPr>
        <xdr:cNvPr id="152" name="直線コネクタ 151">
          <a:extLst>
            <a:ext uri="{FF2B5EF4-FFF2-40B4-BE49-F238E27FC236}">
              <a16:creationId xmlns:a16="http://schemas.microsoft.com/office/drawing/2014/main" id="{87835DE3-7F1F-404D-9F51-CFCF99FB2C7E}"/>
            </a:ext>
          </a:extLst>
        </xdr:cNvPr>
        <xdr:cNvCxnSpPr/>
      </xdr:nvCxnSpPr>
      <xdr:spPr>
        <a:xfrm flipV="1">
          <a:off x="11798300" y="6006112"/>
          <a:ext cx="762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53" name="n_1aveValue債務償還比率">
          <a:extLst>
            <a:ext uri="{FF2B5EF4-FFF2-40B4-BE49-F238E27FC236}">
              <a16:creationId xmlns:a16="http://schemas.microsoft.com/office/drawing/2014/main" id="{36F20E5F-FFBA-4076-80D9-F06FDEE50411}"/>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54" name="n_2aveValue債務償還比率">
          <a:extLst>
            <a:ext uri="{FF2B5EF4-FFF2-40B4-BE49-F238E27FC236}">
              <a16:creationId xmlns:a16="http://schemas.microsoft.com/office/drawing/2014/main" id="{56B8881A-FC73-4F32-91BC-481D7C45EC37}"/>
            </a:ext>
          </a:extLst>
        </xdr:cNvPr>
        <xdr:cNvSpPr txBox="1"/>
      </xdr:nvSpPr>
      <xdr:spPr>
        <a:xfrm>
          <a:off x="13087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55" name="n_3aveValue債務償還比率">
          <a:extLst>
            <a:ext uri="{FF2B5EF4-FFF2-40B4-BE49-F238E27FC236}">
              <a16:creationId xmlns:a16="http://schemas.microsoft.com/office/drawing/2014/main" id="{4FF788CC-65DF-4DFC-A882-C70919C828D2}"/>
            </a:ext>
          </a:extLst>
        </xdr:cNvPr>
        <xdr:cNvSpPr txBox="1"/>
      </xdr:nvSpPr>
      <xdr:spPr>
        <a:xfrm>
          <a:off x="12325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61499</xdr:rowOff>
    </xdr:from>
    <xdr:ext cx="469744" cy="259045"/>
    <xdr:sp macro="" textlink="">
      <xdr:nvSpPr>
        <xdr:cNvPr id="156" name="n_4aveValue債務償還比率">
          <a:extLst>
            <a:ext uri="{FF2B5EF4-FFF2-40B4-BE49-F238E27FC236}">
              <a16:creationId xmlns:a16="http://schemas.microsoft.com/office/drawing/2014/main" id="{AB4F95D0-0816-413F-ABE9-4EC5B82EFC48}"/>
            </a:ext>
          </a:extLst>
        </xdr:cNvPr>
        <xdr:cNvSpPr txBox="1"/>
      </xdr:nvSpPr>
      <xdr:spPr>
        <a:xfrm>
          <a:off x="11563427" y="56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109646</xdr:rowOff>
    </xdr:from>
    <xdr:ext cx="469744" cy="259045"/>
    <xdr:sp macro="" textlink="">
      <xdr:nvSpPr>
        <xdr:cNvPr id="157" name="n_1mainValue債務償還比率">
          <a:extLst>
            <a:ext uri="{FF2B5EF4-FFF2-40B4-BE49-F238E27FC236}">
              <a16:creationId xmlns:a16="http://schemas.microsoft.com/office/drawing/2014/main" id="{578B8A3A-8111-40CD-A6E1-F68103C31F51}"/>
            </a:ext>
          </a:extLst>
        </xdr:cNvPr>
        <xdr:cNvSpPr txBox="1"/>
      </xdr:nvSpPr>
      <xdr:spPr>
        <a:xfrm>
          <a:off x="13836727" y="55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66325</xdr:rowOff>
    </xdr:from>
    <xdr:ext cx="469744" cy="259045"/>
    <xdr:sp macro="" textlink="">
      <xdr:nvSpPr>
        <xdr:cNvPr id="158" name="n_2mainValue債務償還比率">
          <a:extLst>
            <a:ext uri="{FF2B5EF4-FFF2-40B4-BE49-F238E27FC236}">
              <a16:creationId xmlns:a16="http://schemas.microsoft.com/office/drawing/2014/main" id="{A0DE3FBA-736C-466B-B952-0806FA748B49}"/>
            </a:ext>
          </a:extLst>
        </xdr:cNvPr>
        <xdr:cNvSpPr txBox="1"/>
      </xdr:nvSpPr>
      <xdr:spPr>
        <a:xfrm>
          <a:off x="13087427" y="598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133014</xdr:rowOff>
    </xdr:from>
    <xdr:ext cx="469744" cy="259045"/>
    <xdr:sp macro="" textlink="">
      <xdr:nvSpPr>
        <xdr:cNvPr id="159" name="n_3mainValue債務償還比率">
          <a:extLst>
            <a:ext uri="{FF2B5EF4-FFF2-40B4-BE49-F238E27FC236}">
              <a16:creationId xmlns:a16="http://schemas.microsoft.com/office/drawing/2014/main" id="{5A906875-9300-4597-AB48-061CA28518CC}"/>
            </a:ext>
          </a:extLst>
        </xdr:cNvPr>
        <xdr:cNvSpPr txBox="1"/>
      </xdr:nvSpPr>
      <xdr:spPr>
        <a:xfrm>
          <a:off x="12325427" y="604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136493</xdr:rowOff>
    </xdr:from>
    <xdr:ext cx="469744" cy="259045"/>
    <xdr:sp macro="" textlink="">
      <xdr:nvSpPr>
        <xdr:cNvPr id="160" name="n_4mainValue債務償還比率">
          <a:extLst>
            <a:ext uri="{FF2B5EF4-FFF2-40B4-BE49-F238E27FC236}">
              <a16:creationId xmlns:a16="http://schemas.microsoft.com/office/drawing/2014/main" id="{9CABC6DF-3130-40B7-9D27-3A07D1FC969A}"/>
            </a:ext>
          </a:extLst>
        </xdr:cNvPr>
        <xdr:cNvSpPr txBox="1"/>
      </xdr:nvSpPr>
      <xdr:spPr>
        <a:xfrm>
          <a:off x="11563427" y="605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A759F20-1F4F-4CA5-A05E-ACE2D9C9BE0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0E6F7D6-705D-4E95-AD33-D9F9F17ACB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5AAB2D1-26D1-4B80-B430-EACEFC9FAE4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9266B91-85F6-4724-9EC8-72B17D8C263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206F103-E31D-4B86-AD02-194F436B82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5D26BDE-56D6-4570-8430-1883D010BF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8D81EB-82EE-467B-936B-3DC0BD3357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EB7A85-3324-4E58-A52E-24D0A55E6D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CF83A8-BA86-48CD-8627-FA54D94793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6CE3B3-043C-4564-A338-0D6148339D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CE2371-425E-4E2E-BA33-9F9AB68043A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D9F70D-75B0-4BCC-BDE4-727949DDA6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CB00EA-DEDE-4C7D-9A04-41329D02EB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403FD0-DEE4-47E4-8E01-E1AE664D32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0DAE56-C4EB-41E3-BF14-1A3CFB288E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158F935-B13C-49DA-BEE1-2B500915A9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62D15B-B71D-4216-AC0B-B99C3DF1D1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FA53D9-8E03-45BD-BC80-0E9C1D83EB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735E97-09C6-4E74-8470-D8B3B861AF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C315B5-6A91-45BD-8094-3FF0ED173E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73B0C0-DFED-4B06-A923-66A13D957C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9183A8D-3157-4A7C-BFE2-AB990CF49FB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C8E8E6-5035-47E0-8A57-2C0DAF1B67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A186DD-C767-48F8-9C49-3B58D6B26C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8CBAE3-5B0B-4942-9BE1-9419AF5F7A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354969-8AE4-46C6-9193-0461AEEA34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F2A629-0880-435B-8577-F600B06D76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EA9011-7D21-4457-A1D9-28B668A891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D9B578-8421-4F51-91E4-6E87EDC907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E864C5-58AD-4AB4-BD57-8B44EDEA8B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6334FC-1B3E-4A13-85E5-28928BB63A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122A81-9F3D-4403-9006-3BDF3D2BB2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E287A1-C967-40FE-B5CA-6CB2DE8BD2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210084-F385-4B22-A1D0-3A3295222D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B08733-06F1-4014-A797-E325EC942A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7B1C89-033F-47DD-941A-B39F2B911B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76BEE7-5A1E-4D36-B357-EE95DAD973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20390-AF93-4C83-9B3F-389B82E0B9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1A9635-5010-4418-8866-CD06FB3521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5F096D-A209-4E1C-B783-CB92A02A41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A70CCA-FA31-4C73-89AA-924EE3A0017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ADB6C5-5DB7-4F0C-A5A4-3C262045B3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015D4F-7D36-4BB1-9988-0D9006EFAE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E5A71D-6A09-4E23-8935-8FE23DA3EC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D01806-51E5-472B-85E5-09F02DC83D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0088BA-3534-4B04-815D-BAB32D1E8A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C4AB2F-B00B-455E-A452-B582D1C430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C0BC69-236C-406F-94AE-F2EAEF33A9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DCEAE9-C15B-4BBC-8C2B-5BF2AAE98F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E253C76-D6A0-4E90-A2CE-58CDB72AAB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83327-21E1-4899-AB18-ECB8BBFC5C1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9C56A2B-FEE2-49BE-B2BD-D8969B89A6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2FBF77B-5A0D-4105-9B63-CC5AA089177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EC0B104-608F-48C9-BFA1-E216CBA5003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3977DE2-F244-45C4-A374-2D8104F1292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8132386-331D-4EB7-BE25-A6312B8E032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B36067-E24A-4A44-B958-4A26BB21976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705E659-968A-410B-9A7C-FE51524BD07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4BC4A7F-7662-4BDA-9B50-3FDDD8E010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7258C47-95CD-4BF0-AA62-E47FA20C9DB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6AE40B1-6851-4451-AA17-46EEDDADE5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BAA16161-15D6-4413-9432-9EF9EA7082AF}"/>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35F6D35F-59C1-480C-ADE2-423113693ED4}"/>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E9FEC6B5-CEB7-4DC7-86F5-3C1F3E54E9B6}"/>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45CBF901-987E-4D4B-B323-F064FBED76BB}"/>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C86D45FC-AC62-40A4-AFB7-88337BFE41B8}"/>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A5F004AA-F418-454B-8B08-D4B71B8F7C52}"/>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4A933F4A-36F4-4836-8154-077FEEC69234}"/>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548156D2-31D2-4A8F-A27D-2CA36B50E16A}"/>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a:extLst>
            <a:ext uri="{FF2B5EF4-FFF2-40B4-BE49-F238E27FC236}">
              <a16:creationId xmlns:a16="http://schemas.microsoft.com/office/drawing/2014/main" id="{AB5BB0B4-0698-4023-AA5C-7474C3DF1D5C}"/>
            </a:ext>
          </a:extLst>
        </xdr:cNvPr>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a:extLst>
            <a:ext uri="{FF2B5EF4-FFF2-40B4-BE49-F238E27FC236}">
              <a16:creationId xmlns:a16="http://schemas.microsoft.com/office/drawing/2014/main" id="{7C66B7D2-B890-4DC2-8D29-72AA397249D3}"/>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802C781D-80CE-47D5-BEA0-1B423FCC6789}"/>
            </a:ext>
          </a:extLst>
        </xdr:cNvPr>
        <xdr:cNvSpPr/>
      </xdr:nvSpPr>
      <xdr:spPr>
        <a:xfrm>
          <a:off x="107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857DEE-2579-4AC6-8CD5-0F8501AC96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C19586-C6BB-4EE8-9EDE-1AEECE9118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2CCAE1-9F4B-4A97-A3A3-AA9583C8A2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6343FE-3549-412F-80CA-B3A4954B45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CB87D3-E562-47F9-901B-500A2F8FD6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3" name="楕円 72">
          <a:extLst>
            <a:ext uri="{FF2B5EF4-FFF2-40B4-BE49-F238E27FC236}">
              <a16:creationId xmlns:a16="http://schemas.microsoft.com/office/drawing/2014/main" id="{E0BDEFAB-5FE6-4677-978E-45F6B211D0DD}"/>
            </a:ext>
          </a:extLst>
        </xdr:cNvPr>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4" name="【道路】&#10;有形固定資産減価償却率該当値テキスト">
          <a:extLst>
            <a:ext uri="{FF2B5EF4-FFF2-40B4-BE49-F238E27FC236}">
              <a16:creationId xmlns:a16="http://schemas.microsoft.com/office/drawing/2014/main" id="{400E85C0-8485-4869-81BC-17CAC5E25653}"/>
            </a:ext>
          </a:extLst>
        </xdr:cNvPr>
        <xdr:cNvSpPr txBox="1"/>
      </xdr:nvSpPr>
      <xdr:spPr>
        <a:xfrm>
          <a:off x="4673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5" name="楕円 74">
          <a:extLst>
            <a:ext uri="{FF2B5EF4-FFF2-40B4-BE49-F238E27FC236}">
              <a16:creationId xmlns:a16="http://schemas.microsoft.com/office/drawing/2014/main" id="{21EB29C8-D2AE-40A3-AEB7-26DDC1AC5232}"/>
            </a:ext>
          </a:extLst>
        </xdr:cNvPr>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156210</xdr:rowOff>
    </xdr:to>
    <xdr:cxnSp macro="">
      <xdr:nvCxnSpPr>
        <xdr:cNvPr id="76" name="直線コネクタ 75">
          <a:extLst>
            <a:ext uri="{FF2B5EF4-FFF2-40B4-BE49-F238E27FC236}">
              <a16:creationId xmlns:a16="http://schemas.microsoft.com/office/drawing/2014/main" id="{8B21E07A-A1D8-4F19-9DC9-53F00BE1F9CE}"/>
            </a:ext>
          </a:extLst>
        </xdr:cNvPr>
        <xdr:cNvCxnSpPr/>
      </xdr:nvCxnSpPr>
      <xdr:spPr>
        <a:xfrm>
          <a:off x="3797300" y="66427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7" name="楕円 76">
          <a:extLst>
            <a:ext uri="{FF2B5EF4-FFF2-40B4-BE49-F238E27FC236}">
              <a16:creationId xmlns:a16="http://schemas.microsoft.com/office/drawing/2014/main" id="{D902097F-EE46-48DC-8BC4-5AAFC5ACE130}"/>
            </a:ext>
          </a:extLst>
        </xdr:cNvPr>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127635</xdr:rowOff>
    </xdr:to>
    <xdr:cxnSp macro="">
      <xdr:nvCxnSpPr>
        <xdr:cNvPr id="78" name="直線コネクタ 77">
          <a:extLst>
            <a:ext uri="{FF2B5EF4-FFF2-40B4-BE49-F238E27FC236}">
              <a16:creationId xmlns:a16="http://schemas.microsoft.com/office/drawing/2014/main" id="{89154B4C-FABB-4EEC-AB68-390CDAB8E0EF}"/>
            </a:ext>
          </a:extLst>
        </xdr:cNvPr>
        <xdr:cNvCxnSpPr/>
      </xdr:nvCxnSpPr>
      <xdr:spPr>
        <a:xfrm>
          <a:off x="2908300" y="6608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07E2F122-C54F-4DEE-B623-759C2A757C5F}"/>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93345</xdr:rowOff>
    </xdr:to>
    <xdr:cxnSp macro="">
      <xdr:nvCxnSpPr>
        <xdr:cNvPr id="80" name="直線コネクタ 79">
          <a:extLst>
            <a:ext uri="{FF2B5EF4-FFF2-40B4-BE49-F238E27FC236}">
              <a16:creationId xmlns:a16="http://schemas.microsoft.com/office/drawing/2014/main" id="{804A39C3-B6A8-4816-946E-28E6AB05A7F7}"/>
            </a:ext>
          </a:extLst>
        </xdr:cNvPr>
        <xdr:cNvCxnSpPr/>
      </xdr:nvCxnSpPr>
      <xdr:spPr>
        <a:xfrm>
          <a:off x="2019300" y="6574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02F492AB-A58B-4B18-B951-5F324BC87D8D}"/>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1AF1FBDF-9250-4C72-976E-D4E6C1681D82}"/>
            </a:ext>
          </a:extLst>
        </xdr:cNvPr>
        <xdr:cNvCxnSpPr/>
      </xdr:nvCxnSpPr>
      <xdr:spPr>
        <a:xfrm>
          <a:off x="1130300" y="653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2ECB7359-2D68-466B-9972-612BE915551C}"/>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4" name="n_2aveValue【道路】&#10;有形固定資産減価償却率">
          <a:extLst>
            <a:ext uri="{FF2B5EF4-FFF2-40B4-BE49-F238E27FC236}">
              <a16:creationId xmlns:a16="http://schemas.microsoft.com/office/drawing/2014/main" id="{799FB0F3-F5DF-4E0A-BE69-20BAADD44BC8}"/>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5" name="n_3aveValue【道路】&#10;有形固定資産減価償却率">
          <a:extLst>
            <a:ext uri="{FF2B5EF4-FFF2-40B4-BE49-F238E27FC236}">
              <a16:creationId xmlns:a16="http://schemas.microsoft.com/office/drawing/2014/main" id="{A5C8C7B7-838E-42CF-A368-4AF7BE2CAAAD}"/>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86" name="n_4aveValue【道路】&#10;有形固定資産減価償却率">
          <a:extLst>
            <a:ext uri="{FF2B5EF4-FFF2-40B4-BE49-F238E27FC236}">
              <a16:creationId xmlns:a16="http://schemas.microsoft.com/office/drawing/2014/main" id="{D844F47F-7F57-476F-8BF3-854B241FEF8A}"/>
            </a:ext>
          </a:extLst>
        </xdr:cNvPr>
        <xdr:cNvSpPr txBox="1"/>
      </xdr:nvSpPr>
      <xdr:spPr>
        <a:xfrm>
          <a:off x="927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2675D0DF-0CC6-4C43-9BD3-87AD97C3747A}"/>
            </a:ext>
          </a:extLst>
        </xdr:cNvPr>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8" name="n_2mainValue【道路】&#10;有形固定資産減価償却率">
          <a:extLst>
            <a:ext uri="{FF2B5EF4-FFF2-40B4-BE49-F238E27FC236}">
              <a16:creationId xmlns:a16="http://schemas.microsoft.com/office/drawing/2014/main" id="{3D5666DB-2FA7-4147-BE5F-208BBC187D15}"/>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2D06A2CA-7BDA-48EF-93C5-81EA892FCFB2}"/>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FF33DD6A-5B6D-4267-A8CD-6C42A8C5EA15}"/>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12EDC7-9311-4FFB-8DA9-91BDD95E20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5EDCBE-FE00-411B-87DA-ED6BB616D0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E17B8C-10F8-4080-9A02-6DE403DE68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B97FA7E-ABA8-4157-8620-3E63AFCBD1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A92EB2-241D-4640-9AB9-E32068BBED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70D004-6223-46E7-B906-1469A3FACF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980CCB6-D88B-4A66-BE62-28A6925104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C8BB216-51EC-4B20-B568-4094B0E15C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99E7ECD-6294-41CC-A41B-08093C5EF92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874FB2F-0087-4EFF-816E-571C3640A3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05817C3-1540-4F52-8154-69CEC020D7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9378D90-AC14-4605-BED8-8A05E5647E9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B42CFF6-6319-49A1-8793-54C10893BF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699E1BA-B165-46CE-8DB5-DB679AD2646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AE82781-A4C8-4AF4-A1FE-F3B3160C93E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9B53E11-873C-4B25-91E0-C7E75840BCE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F1ED205-E099-4C61-9BFB-7858FE356A6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62481FA-8E83-4AF1-B4BF-6327194B08B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5AC7B01-30FC-469B-B817-9CF2EDA765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42BE103-192A-4300-AD87-8E93A438340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52439D7-BE06-4200-85FB-B23E0B8252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5DBE0A3-A2F8-4DE2-9CC9-A745038FD46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B3726ED-3E55-45A6-B2C9-B8EB64C937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4A0DC9DA-CFED-4301-B49C-DC30DAC9A17A}"/>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5B085815-8039-4A6B-B9F5-7CCD7676E2EF}"/>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F21CD334-73B6-4BA6-94E1-2D43F6F28AD4}"/>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3765D4DF-9E47-4B20-817E-C9205CE2414D}"/>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F7920B10-9495-4826-A282-24D84A61CF16}"/>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a:extLst>
            <a:ext uri="{FF2B5EF4-FFF2-40B4-BE49-F238E27FC236}">
              <a16:creationId xmlns:a16="http://schemas.microsoft.com/office/drawing/2014/main" id="{F9D93EF6-E099-4D04-993D-B040A36F2F81}"/>
            </a:ext>
          </a:extLst>
        </xdr:cNvPr>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2F2FF026-DB74-49BA-B46A-28ED69AB785C}"/>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54761B6C-FEEB-448B-BACE-F09D7B5E0447}"/>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9741</xdr:rowOff>
    </xdr:from>
    <xdr:to>
      <xdr:col>46</xdr:col>
      <xdr:colOff>38100</xdr:colOff>
      <xdr:row>38</xdr:row>
      <xdr:rowOff>111341</xdr:rowOff>
    </xdr:to>
    <xdr:sp macro="" textlink="">
      <xdr:nvSpPr>
        <xdr:cNvPr id="122" name="フローチャート: 判断 121">
          <a:extLst>
            <a:ext uri="{FF2B5EF4-FFF2-40B4-BE49-F238E27FC236}">
              <a16:creationId xmlns:a16="http://schemas.microsoft.com/office/drawing/2014/main" id="{5ABA9CFC-EBA7-41D7-B4CB-45808B61429B}"/>
            </a:ext>
          </a:extLst>
        </xdr:cNvPr>
        <xdr:cNvSpPr/>
      </xdr:nvSpPr>
      <xdr:spPr>
        <a:xfrm>
          <a:off x="8699500" y="65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91846</xdr:rowOff>
    </xdr:from>
    <xdr:to>
      <xdr:col>41</xdr:col>
      <xdr:colOff>101600</xdr:colOff>
      <xdr:row>38</xdr:row>
      <xdr:rowOff>21996</xdr:rowOff>
    </xdr:to>
    <xdr:sp macro="" textlink="">
      <xdr:nvSpPr>
        <xdr:cNvPr id="123" name="フローチャート: 判断 122">
          <a:extLst>
            <a:ext uri="{FF2B5EF4-FFF2-40B4-BE49-F238E27FC236}">
              <a16:creationId xmlns:a16="http://schemas.microsoft.com/office/drawing/2014/main" id="{AD677646-DD71-4B20-A026-B558DC409EA1}"/>
            </a:ext>
          </a:extLst>
        </xdr:cNvPr>
        <xdr:cNvSpPr/>
      </xdr:nvSpPr>
      <xdr:spPr>
        <a:xfrm>
          <a:off x="7810500" y="643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80569</xdr:rowOff>
    </xdr:from>
    <xdr:to>
      <xdr:col>36</xdr:col>
      <xdr:colOff>165100</xdr:colOff>
      <xdr:row>38</xdr:row>
      <xdr:rowOff>10719</xdr:rowOff>
    </xdr:to>
    <xdr:sp macro="" textlink="">
      <xdr:nvSpPr>
        <xdr:cNvPr id="124" name="フローチャート: 判断 123">
          <a:extLst>
            <a:ext uri="{FF2B5EF4-FFF2-40B4-BE49-F238E27FC236}">
              <a16:creationId xmlns:a16="http://schemas.microsoft.com/office/drawing/2014/main" id="{A82E7C6B-2101-4A7A-94F4-90114CD8FDD9}"/>
            </a:ext>
          </a:extLst>
        </xdr:cNvPr>
        <xdr:cNvSpPr/>
      </xdr:nvSpPr>
      <xdr:spPr>
        <a:xfrm>
          <a:off x="6921500" y="64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9D823F-8230-413D-B07D-ABB139668C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536D91-171E-4B33-B056-C55033A690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D7CF91-B3EC-4AB3-BCE5-FF875F2E3E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90A23E2-A309-4E58-8612-C499C68185B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BCCB95C-E9B6-40FC-AC94-163C85DE61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22657</xdr:rowOff>
    </xdr:from>
    <xdr:to>
      <xdr:col>55</xdr:col>
      <xdr:colOff>50800</xdr:colOff>
      <xdr:row>35</xdr:row>
      <xdr:rowOff>124257</xdr:rowOff>
    </xdr:to>
    <xdr:sp macro="" textlink="">
      <xdr:nvSpPr>
        <xdr:cNvPr id="130" name="楕円 129">
          <a:extLst>
            <a:ext uri="{FF2B5EF4-FFF2-40B4-BE49-F238E27FC236}">
              <a16:creationId xmlns:a16="http://schemas.microsoft.com/office/drawing/2014/main" id="{E81FA30E-4B35-4F49-917F-7F50A9ED58DD}"/>
            </a:ext>
          </a:extLst>
        </xdr:cNvPr>
        <xdr:cNvSpPr/>
      </xdr:nvSpPr>
      <xdr:spPr>
        <a:xfrm>
          <a:off x="10426700" y="60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45534</xdr:rowOff>
    </xdr:from>
    <xdr:ext cx="534377" cy="259045"/>
    <xdr:sp macro="" textlink="">
      <xdr:nvSpPr>
        <xdr:cNvPr id="131" name="【道路】&#10;一人当たり延長該当値テキスト">
          <a:extLst>
            <a:ext uri="{FF2B5EF4-FFF2-40B4-BE49-F238E27FC236}">
              <a16:creationId xmlns:a16="http://schemas.microsoft.com/office/drawing/2014/main" id="{2F1AD3A6-DCB0-4462-B7D6-E7C6E493CFC2}"/>
            </a:ext>
          </a:extLst>
        </xdr:cNvPr>
        <xdr:cNvSpPr txBox="1"/>
      </xdr:nvSpPr>
      <xdr:spPr>
        <a:xfrm>
          <a:off x="10515600" y="587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38240</xdr:rowOff>
    </xdr:from>
    <xdr:to>
      <xdr:col>50</xdr:col>
      <xdr:colOff>165100</xdr:colOff>
      <xdr:row>35</xdr:row>
      <xdr:rowOff>139840</xdr:rowOff>
    </xdr:to>
    <xdr:sp macro="" textlink="">
      <xdr:nvSpPr>
        <xdr:cNvPr id="132" name="楕円 131">
          <a:extLst>
            <a:ext uri="{FF2B5EF4-FFF2-40B4-BE49-F238E27FC236}">
              <a16:creationId xmlns:a16="http://schemas.microsoft.com/office/drawing/2014/main" id="{11632640-C18C-4C49-B6EB-DB45793482B1}"/>
            </a:ext>
          </a:extLst>
        </xdr:cNvPr>
        <xdr:cNvSpPr/>
      </xdr:nvSpPr>
      <xdr:spPr>
        <a:xfrm>
          <a:off x="9588500" y="60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73457</xdr:rowOff>
    </xdr:from>
    <xdr:to>
      <xdr:col>55</xdr:col>
      <xdr:colOff>0</xdr:colOff>
      <xdr:row>35</xdr:row>
      <xdr:rowOff>89040</xdr:rowOff>
    </xdr:to>
    <xdr:cxnSp macro="">
      <xdr:nvCxnSpPr>
        <xdr:cNvPr id="133" name="直線コネクタ 132">
          <a:extLst>
            <a:ext uri="{FF2B5EF4-FFF2-40B4-BE49-F238E27FC236}">
              <a16:creationId xmlns:a16="http://schemas.microsoft.com/office/drawing/2014/main" id="{E21DCC8F-5388-48B0-9080-316CB9C83555}"/>
            </a:ext>
          </a:extLst>
        </xdr:cNvPr>
        <xdr:cNvCxnSpPr/>
      </xdr:nvCxnSpPr>
      <xdr:spPr>
        <a:xfrm flipV="1">
          <a:off x="9639300" y="6074207"/>
          <a:ext cx="8382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56299</xdr:rowOff>
    </xdr:from>
    <xdr:to>
      <xdr:col>46</xdr:col>
      <xdr:colOff>38100</xdr:colOff>
      <xdr:row>35</xdr:row>
      <xdr:rowOff>157899</xdr:rowOff>
    </xdr:to>
    <xdr:sp macro="" textlink="">
      <xdr:nvSpPr>
        <xdr:cNvPr id="134" name="楕円 133">
          <a:extLst>
            <a:ext uri="{FF2B5EF4-FFF2-40B4-BE49-F238E27FC236}">
              <a16:creationId xmlns:a16="http://schemas.microsoft.com/office/drawing/2014/main" id="{18B91361-A70D-435A-A684-DB22F67D457D}"/>
            </a:ext>
          </a:extLst>
        </xdr:cNvPr>
        <xdr:cNvSpPr/>
      </xdr:nvSpPr>
      <xdr:spPr>
        <a:xfrm>
          <a:off x="8699500" y="60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89040</xdr:rowOff>
    </xdr:from>
    <xdr:to>
      <xdr:col>50</xdr:col>
      <xdr:colOff>114300</xdr:colOff>
      <xdr:row>35</xdr:row>
      <xdr:rowOff>107099</xdr:rowOff>
    </xdr:to>
    <xdr:cxnSp macro="">
      <xdr:nvCxnSpPr>
        <xdr:cNvPr id="135" name="直線コネクタ 134">
          <a:extLst>
            <a:ext uri="{FF2B5EF4-FFF2-40B4-BE49-F238E27FC236}">
              <a16:creationId xmlns:a16="http://schemas.microsoft.com/office/drawing/2014/main" id="{6A1E2C44-D7C0-4CA0-ACBB-49F34017166B}"/>
            </a:ext>
          </a:extLst>
        </xdr:cNvPr>
        <xdr:cNvCxnSpPr/>
      </xdr:nvCxnSpPr>
      <xdr:spPr>
        <a:xfrm flipV="1">
          <a:off x="8750300" y="608979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63691</xdr:rowOff>
    </xdr:from>
    <xdr:to>
      <xdr:col>41</xdr:col>
      <xdr:colOff>101600</xdr:colOff>
      <xdr:row>35</xdr:row>
      <xdr:rowOff>165291</xdr:rowOff>
    </xdr:to>
    <xdr:sp macro="" textlink="">
      <xdr:nvSpPr>
        <xdr:cNvPr id="136" name="楕円 135">
          <a:extLst>
            <a:ext uri="{FF2B5EF4-FFF2-40B4-BE49-F238E27FC236}">
              <a16:creationId xmlns:a16="http://schemas.microsoft.com/office/drawing/2014/main" id="{612F335C-173E-46EC-B74D-51689A63F67D}"/>
            </a:ext>
          </a:extLst>
        </xdr:cNvPr>
        <xdr:cNvSpPr/>
      </xdr:nvSpPr>
      <xdr:spPr>
        <a:xfrm>
          <a:off x="7810500" y="606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107099</xdr:rowOff>
    </xdr:from>
    <xdr:to>
      <xdr:col>45</xdr:col>
      <xdr:colOff>177800</xdr:colOff>
      <xdr:row>35</xdr:row>
      <xdr:rowOff>114491</xdr:rowOff>
    </xdr:to>
    <xdr:cxnSp macro="">
      <xdr:nvCxnSpPr>
        <xdr:cNvPr id="137" name="直線コネクタ 136">
          <a:extLst>
            <a:ext uri="{FF2B5EF4-FFF2-40B4-BE49-F238E27FC236}">
              <a16:creationId xmlns:a16="http://schemas.microsoft.com/office/drawing/2014/main" id="{F5590B8C-BA56-4758-80BF-6E31D922E6DF}"/>
            </a:ext>
          </a:extLst>
        </xdr:cNvPr>
        <xdr:cNvCxnSpPr/>
      </xdr:nvCxnSpPr>
      <xdr:spPr>
        <a:xfrm flipV="1">
          <a:off x="7861300" y="610784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76073</xdr:rowOff>
    </xdr:from>
    <xdr:to>
      <xdr:col>36</xdr:col>
      <xdr:colOff>165100</xdr:colOff>
      <xdr:row>36</xdr:row>
      <xdr:rowOff>6223</xdr:rowOff>
    </xdr:to>
    <xdr:sp macro="" textlink="">
      <xdr:nvSpPr>
        <xdr:cNvPr id="138" name="楕円 137">
          <a:extLst>
            <a:ext uri="{FF2B5EF4-FFF2-40B4-BE49-F238E27FC236}">
              <a16:creationId xmlns:a16="http://schemas.microsoft.com/office/drawing/2014/main" id="{5568048D-D981-4A1B-827C-40CB04594B3A}"/>
            </a:ext>
          </a:extLst>
        </xdr:cNvPr>
        <xdr:cNvSpPr/>
      </xdr:nvSpPr>
      <xdr:spPr>
        <a:xfrm>
          <a:off x="6921500" y="60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114491</xdr:rowOff>
    </xdr:from>
    <xdr:to>
      <xdr:col>41</xdr:col>
      <xdr:colOff>50800</xdr:colOff>
      <xdr:row>35</xdr:row>
      <xdr:rowOff>126873</xdr:rowOff>
    </xdr:to>
    <xdr:cxnSp macro="">
      <xdr:nvCxnSpPr>
        <xdr:cNvPr id="139" name="直線コネクタ 138">
          <a:extLst>
            <a:ext uri="{FF2B5EF4-FFF2-40B4-BE49-F238E27FC236}">
              <a16:creationId xmlns:a16="http://schemas.microsoft.com/office/drawing/2014/main" id="{0C2E0BC5-696C-45B6-9392-DD2F37545DA8}"/>
            </a:ext>
          </a:extLst>
        </xdr:cNvPr>
        <xdr:cNvCxnSpPr/>
      </xdr:nvCxnSpPr>
      <xdr:spPr>
        <a:xfrm flipV="1">
          <a:off x="6972300" y="611524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a:extLst>
            <a:ext uri="{FF2B5EF4-FFF2-40B4-BE49-F238E27FC236}">
              <a16:creationId xmlns:a16="http://schemas.microsoft.com/office/drawing/2014/main" id="{B6D0BCFC-AC4A-43F3-B836-034FED35A36E}"/>
            </a:ext>
          </a:extLst>
        </xdr:cNvPr>
        <xdr:cNvSpPr txBox="1"/>
      </xdr:nvSpPr>
      <xdr:spPr>
        <a:xfrm>
          <a:off x="9391727" y="69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102468</xdr:rowOff>
    </xdr:from>
    <xdr:ext cx="534377" cy="259045"/>
    <xdr:sp macro="" textlink="">
      <xdr:nvSpPr>
        <xdr:cNvPr id="141" name="n_2aveValue【道路】&#10;一人当たり延長">
          <a:extLst>
            <a:ext uri="{FF2B5EF4-FFF2-40B4-BE49-F238E27FC236}">
              <a16:creationId xmlns:a16="http://schemas.microsoft.com/office/drawing/2014/main" id="{B51A5A00-461C-408A-A3C1-948C433A80D8}"/>
            </a:ext>
          </a:extLst>
        </xdr:cNvPr>
        <xdr:cNvSpPr txBox="1"/>
      </xdr:nvSpPr>
      <xdr:spPr>
        <a:xfrm>
          <a:off x="8483111" y="66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13123</xdr:rowOff>
    </xdr:from>
    <xdr:ext cx="534377" cy="259045"/>
    <xdr:sp macro="" textlink="">
      <xdr:nvSpPr>
        <xdr:cNvPr id="142" name="n_3aveValue【道路】&#10;一人当たり延長">
          <a:extLst>
            <a:ext uri="{FF2B5EF4-FFF2-40B4-BE49-F238E27FC236}">
              <a16:creationId xmlns:a16="http://schemas.microsoft.com/office/drawing/2014/main" id="{6D417D7F-69A5-43F9-BE02-FD313A1240AC}"/>
            </a:ext>
          </a:extLst>
        </xdr:cNvPr>
        <xdr:cNvSpPr txBox="1"/>
      </xdr:nvSpPr>
      <xdr:spPr>
        <a:xfrm>
          <a:off x="7594111" y="65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1846</xdr:rowOff>
    </xdr:from>
    <xdr:ext cx="534377" cy="259045"/>
    <xdr:sp macro="" textlink="">
      <xdr:nvSpPr>
        <xdr:cNvPr id="143" name="n_4aveValue【道路】&#10;一人当たり延長">
          <a:extLst>
            <a:ext uri="{FF2B5EF4-FFF2-40B4-BE49-F238E27FC236}">
              <a16:creationId xmlns:a16="http://schemas.microsoft.com/office/drawing/2014/main" id="{3170C182-D53C-48D8-B9C1-9C642E41F643}"/>
            </a:ext>
          </a:extLst>
        </xdr:cNvPr>
        <xdr:cNvSpPr txBox="1"/>
      </xdr:nvSpPr>
      <xdr:spPr>
        <a:xfrm>
          <a:off x="6705111" y="65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156367</xdr:rowOff>
    </xdr:from>
    <xdr:ext cx="534377" cy="259045"/>
    <xdr:sp macro="" textlink="">
      <xdr:nvSpPr>
        <xdr:cNvPr id="144" name="n_1mainValue【道路】&#10;一人当たり延長">
          <a:extLst>
            <a:ext uri="{FF2B5EF4-FFF2-40B4-BE49-F238E27FC236}">
              <a16:creationId xmlns:a16="http://schemas.microsoft.com/office/drawing/2014/main" id="{D4E180F4-946F-422F-9A76-8A15DFCEA7A2}"/>
            </a:ext>
          </a:extLst>
        </xdr:cNvPr>
        <xdr:cNvSpPr txBox="1"/>
      </xdr:nvSpPr>
      <xdr:spPr>
        <a:xfrm>
          <a:off x="9359411" y="581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2976</xdr:rowOff>
    </xdr:from>
    <xdr:ext cx="534377" cy="259045"/>
    <xdr:sp macro="" textlink="">
      <xdr:nvSpPr>
        <xdr:cNvPr id="145" name="n_2mainValue【道路】&#10;一人当たり延長">
          <a:extLst>
            <a:ext uri="{FF2B5EF4-FFF2-40B4-BE49-F238E27FC236}">
              <a16:creationId xmlns:a16="http://schemas.microsoft.com/office/drawing/2014/main" id="{4E38CAE3-566F-4E1B-B4F0-94A02DB14D1A}"/>
            </a:ext>
          </a:extLst>
        </xdr:cNvPr>
        <xdr:cNvSpPr txBox="1"/>
      </xdr:nvSpPr>
      <xdr:spPr>
        <a:xfrm>
          <a:off x="8483111" y="58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10368</xdr:rowOff>
    </xdr:from>
    <xdr:ext cx="534377" cy="259045"/>
    <xdr:sp macro="" textlink="">
      <xdr:nvSpPr>
        <xdr:cNvPr id="146" name="n_3mainValue【道路】&#10;一人当たり延長">
          <a:extLst>
            <a:ext uri="{FF2B5EF4-FFF2-40B4-BE49-F238E27FC236}">
              <a16:creationId xmlns:a16="http://schemas.microsoft.com/office/drawing/2014/main" id="{5E0450FD-3138-402A-A170-67A5719F9E84}"/>
            </a:ext>
          </a:extLst>
        </xdr:cNvPr>
        <xdr:cNvSpPr txBox="1"/>
      </xdr:nvSpPr>
      <xdr:spPr>
        <a:xfrm>
          <a:off x="7594111" y="583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22750</xdr:rowOff>
    </xdr:from>
    <xdr:ext cx="534377" cy="259045"/>
    <xdr:sp macro="" textlink="">
      <xdr:nvSpPr>
        <xdr:cNvPr id="147" name="n_4mainValue【道路】&#10;一人当たり延長">
          <a:extLst>
            <a:ext uri="{FF2B5EF4-FFF2-40B4-BE49-F238E27FC236}">
              <a16:creationId xmlns:a16="http://schemas.microsoft.com/office/drawing/2014/main" id="{7F241C36-5FA4-444F-B717-2F597F920BFA}"/>
            </a:ext>
          </a:extLst>
        </xdr:cNvPr>
        <xdr:cNvSpPr txBox="1"/>
      </xdr:nvSpPr>
      <xdr:spPr>
        <a:xfrm>
          <a:off x="6705111" y="585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9910B6B-BFE2-40FE-AFEB-39C9408FDD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CEA4B54-609B-471A-A9D1-15F6FB3228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B8519D5-40F0-49D1-9BE7-74C6210B32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05BFF93-A13C-4008-B5C7-AEA5FCC075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4A998AB-BAF6-4042-A4A5-21032E134C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B37D32-103B-40C0-AA31-130C332F70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479EBCD-D01A-41B3-97A6-448932D50C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4BF71AC-14EB-4C22-851A-CE0871EAAA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FC1CDC2-12A4-40FF-8413-90121D7AB9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6ABF258-9AEF-4F4C-A4EE-E7563DC9AC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591147D-9D38-4616-AB77-03BE7CDAC5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2AAB1D7-9779-49D4-91C7-9787AF0C35D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8A26CDB-8127-4C36-9C9B-79AF485F983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017C123-A300-46F1-9568-7EDFECF28E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F3C78A-CD05-4AB4-9009-EFA5C6A002A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3392E80-3178-4F89-AA6E-FE400FCF045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E4A5026-7935-497F-8765-1AD65CB5A7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EA2C7B1-4BC0-4688-8867-F20BCA32FEC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6538236-533A-47E4-AB55-F0D8010540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F38F748-CA18-44D9-9C24-2496E8312E6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BD8655E-F1B5-4005-97F4-39FE81C14C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EF67C37-FC6F-46EA-B525-79DFE205C9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9DE5599-5B46-43E9-9725-C0599897233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C2C8D69-9C0F-4234-A8A1-911DE1E590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EF61FBE-E1A1-4E28-9F17-3501575DFC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CB9803BB-1BD8-47AE-A0A1-CFC8804E04EB}"/>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8906263-645D-4396-A9D3-51148C106A88}"/>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CF023A2F-AAA7-4E9C-8F99-0E353A69A589}"/>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C163EBE-7568-495D-AB20-E1D1A2F4AACF}"/>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BD1C9CA-C2F7-4E6F-9155-CACD745560DA}"/>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3FFA5B3-9729-4375-A71A-7972C0646843}"/>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74E9D402-29F1-4C2A-8FA9-1AF9ECD30F82}"/>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E088F5E9-1806-4A86-AC12-FDBEDCCE86AC}"/>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52070</xdr:rowOff>
    </xdr:from>
    <xdr:to>
      <xdr:col>15</xdr:col>
      <xdr:colOff>101600</xdr:colOff>
      <xdr:row>60</xdr:row>
      <xdr:rowOff>153670</xdr:rowOff>
    </xdr:to>
    <xdr:sp macro="" textlink="">
      <xdr:nvSpPr>
        <xdr:cNvPr id="181" name="フローチャート: 判断 180">
          <a:extLst>
            <a:ext uri="{FF2B5EF4-FFF2-40B4-BE49-F238E27FC236}">
              <a16:creationId xmlns:a16="http://schemas.microsoft.com/office/drawing/2014/main" id="{F7CDC4D5-EE66-4128-ACF7-B0B65D88E880}"/>
            </a:ext>
          </a:extLst>
        </xdr:cNvPr>
        <xdr:cNvSpPr/>
      </xdr:nvSpPr>
      <xdr:spPr>
        <a:xfrm>
          <a:off x="2857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C598BC88-85E4-4742-8652-CBE470DF3215}"/>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a:extLst>
            <a:ext uri="{FF2B5EF4-FFF2-40B4-BE49-F238E27FC236}">
              <a16:creationId xmlns:a16="http://schemas.microsoft.com/office/drawing/2014/main" id="{402A58A6-081E-4C63-AE88-42EC5B779133}"/>
            </a:ext>
          </a:extLst>
        </xdr:cNvPr>
        <xdr:cNvSpPr/>
      </xdr:nvSpPr>
      <xdr:spPr>
        <a:xfrm>
          <a:off x="1079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7169D0-02D9-46F1-A9A0-CE860DFE30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533C65A-92BA-434B-8945-79710574CE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92D455-5FB5-412F-AB87-D0D6833D8E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CF615B6-5DC5-41BA-8EF8-9703865987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A361B7-D39D-4F39-828F-7BA290D974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89" name="楕円 188">
          <a:extLst>
            <a:ext uri="{FF2B5EF4-FFF2-40B4-BE49-F238E27FC236}">
              <a16:creationId xmlns:a16="http://schemas.microsoft.com/office/drawing/2014/main" id="{EB5E5C62-9117-454D-8078-E115E60AC8DE}"/>
            </a:ext>
          </a:extLst>
        </xdr:cNvPr>
        <xdr:cNvSpPr/>
      </xdr:nvSpPr>
      <xdr:spPr>
        <a:xfrm>
          <a:off x="4584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140261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7EC34D6-F069-4842-877F-EEDEB6021E47}"/>
            </a:ext>
          </a:extLst>
        </xdr:cNvPr>
        <xdr:cNvSpPr txBox="1"/>
      </xdr:nvSpPr>
      <xdr:spPr>
        <a:xfrm>
          <a:off x="4673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91" name="楕円 190">
          <a:extLst>
            <a:ext uri="{FF2B5EF4-FFF2-40B4-BE49-F238E27FC236}">
              <a16:creationId xmlns:a16="http://schemas.microsoft.com/office/drawing/2014/main" id="{E8BD7E8F-55FB-4E38-BB8F-CB3B4C4F8E33}"/>
            </a:ext>
          </a:extLst>
        </xdr:cNvPr>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59</xdr:row>
      <xdr:rowOff>168184</xdr:rowOff>
    </xdr:to>
    <xdr:cxnSp macro="">
      <xdr:nvCxnSpPr>
        <xdr:cNvPr id="192" name="直線コネクタ 191">
          <a:extLst>
            <a:ext uri="{FF2B5EF4-FFF2-40B4-BE49-F238E27FC236}">
              <a16:creationId xmlns:a16="http://schemas.microsoft.com/office/drawing/2014/main" id="{035C3CC6-E873-4028-95B3-2D8BEABF0498}"/>
            </a:ext>
          </a:extLst>
        </xdr:cNvPr>
        <xdr:cNvCxnSpPr/>
      </xdr:nvCxnSpPr>
      <xdr:spPr>
        <a:xfrm>
          <a:off x="3797300" y="1025924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66766</xdr:rowOff>
    </xdr:from>
    <xdr:to>
      <xdr:col>15</xdr:col>
      <xdr:colOff>101600</xdr:colOff>
      <xdr:row>59</xdr:row>
      <xdr:rowOff>168366</xdr:rowOff>
    </xdr:to>
    <xdr:sp macro="" textlink="">
      <xdr:nvSpPr>
        <xdr:cNvPr id="193" name="楕円 192">
          <a:extLst>
            <a:ext uri="{FF2B5EF4-FFF2-40B4-BE49-F238E27FC236}">
              <a16:creationId xmlns:a16="http://schemas.microsoft.com/office/drawing/2014/main" id="{07D011A3-04B3-4C9B-B8B6-6289D7AFAC25}"/>
            </a:ext>
          </a:extLst>
        </xdr:cNvPr>
        <xdr:cNvSpPr/>
      </xdr:nvSpPr>
      <xdr:spPr>
        <a:xfrm>
          <a:off x="2857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117566</xdr:rowOff>
    </xdr:from>
    <xdr:to>
      <xdr:col>19</xdr:col>
      <xdr:colOff>177800</xdr:colOff>
      <xdr:row>59</xdr:row>
      <xdr:rowOff>143691</xdr:rowOff>
    </xdr:to>
    <xdr:cxnSp macro="">
      <xdr:nvCxnSpPr>
        <xdr:cNvPr id="194" name="直線コネクタ 193">
          <a:extLst>
            <a:ext uri="{FF2B5EF4-FFF2-40B4-BE49-F238E27FC236}">
              <a16:creationId xmlns:a16="http://schemas.microsoft.com/office/drawing/2014/main" id="{D560A304-77B0-4EB1-B71E-76F757A4FC26}"/>
            </a:ext>
          </a:extLst>
        </xdr:cNvPr>
        <xdr:cNvCxnSpPr/>
      </xdr:nvCxnSpPr>
      <xdr:spPr>
        <a:xfrm>
          <a:off x="2908300" y="102331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39007</xdr:rowOff>
    </xdr:from>
    <xdr:to>
      <xdr:col>10</xdr:col>
      <xdr:colOff>165100</xdr:colOff>
      <xdr:row>59</xdr:row>
      <xdr:rowOff>140607</xdr:rowOff>
    </xdr:to>
    <xdr:sp macro="" textlink="">
      <xdr:nvSpPr>
        <xdr:cNvPr id="195" name="楕円 194">
          <a:extLst>
            <a:ext uri="{FF2B5EF4-FFF2-40B4-BE49-F238E27FC236}">
              <a16:creationId xmlns:a16="http://schemas.microsoft.com/office/drawing/2014/main" id="{5B897570-845E-4135-A609-728DD8B7E580}"/>
            </a:ext>
          </a:extLst>
        </xdr:cNvPr>
        <xdr:cNvSpPr/>
      </xdr:nvSpPr>
      <xdr:spPr>
        <a:xfrm>
          <a:off x="1968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89807</xdr:rowOff>
    </xdr:from>
    <xdr:to>
      <xdr:col>15</xdr:col>
      <xdr:colOff>50800</xdr:colOff>
      <xdr:row>59</xdr:row>
      <xdr:rowOff>117566</xdr:rowOff>
    </xdr:to>
    <xdr:cxnSp macro="">
      <xdr:nvCxnSpPr>
        <xdr:cNvPr id="196" name="直線コネクタ 195">
          <a:extLst>
            <a:ext uri="{FF2B5EF4-FFF2-40B4-BE49-F238E27FC236}">
              <a16:creationId xmlns:a16="http://schemas.microsoft.com/office/drawing/2014/main" id="{DDDCFFE0-D0D9-4CB3-8100-F72FB5A5D334}"/>
            </a:ext>
          </a:extLst>
        </xdr:cNvPr>
        <xdr:cNvCxnSpPr/>
      </xdr:nvCxnSpPr>
      <xdr:spPr>
        <a:xfrm>
          <a:off x="2019300" y="102053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11249</xdr:rowOff>
    </xdr:from>
    <xdr:to>
      <xdr:col>6</xdr:col>
      <xdr:colOff>38100</xdr:colOff>
      <xdr:row>59</xdr:row>
      <xdr:rowOff>112849</xdr:rowOff>
    </xdr:to>
    <xdr:sp macro="" textlink="">
      <xdr:nvSpPr>
        <xdr:cNvPr id="197" name="楕円 196">
          <a:extLst>
            <a:ext uri="{FF2B5EF4-FFF2-40B4-BE49-F238E27FC236}">
              <a16:creationId xmlns:a16="http://schemas.microsoft.com/office/drawing/2014/main" id="{37D1605E-7536-4B36-9930-E87A1F67292F}"/>
            </a:ext>
          </a:extLst>
        </xdr:cNvPr>
        <xdr:cNvSpPr/>
      </xdr:nvSpPr>
      <xdr:spPr>
        <a:xfrm>
          <a:off x="1079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62049</xdr:rowOff>
    </xdr:from>
    <xdr:to>
      <xdr:col>10</xdr:col>
      <xdr:colOff>114300</xdr:colOff>
      <xdr:row>59</xdr:row>
      <xdr:rowOff>89807</xdr:rowOff>
    </xdr:to>
    <xdr:cxnSp macro="">
      <xdr:nvCxnSpPr>
        <xdr:cNvPr id="198" name="直線コネクタ 197">
          <a:extLst>
            <a:ext uri="{FF2B5EF4-FFF2-40B4-BE49-F238E27FC236}">
              <a16:creationId xmlns:a16="http://schemas.microsoft.com/office/drawing/2014/main" id="{3CBA8403-33CB-48C6-8479-A07BB7EE029E}"/>
            </a:ext>
          </a:extLst>
        </xdr:cNvPr>
        <xdr:cNvCxnSpPr/>
      </xdr:nvCxnSpPr>
      <xdr:spPr>
        <a:xfrm>
          <a:off x="1130300" y="101775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1092F87-217A-4881-8638-38D8891EA44F}"/>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B466521-BDD6-429B-8370-BBE2B591AF93}"/>
            </a:ext>
          </a:extLst>
        </xdr:cNvPr>
        <xdr:cNvSpPr txBox="1"/>
      </xdr:nvSpPr>
      <xdr:spPr>
        <a:xfrm>
          <a:off x="2705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2859B7A-E49A-491E-BCFC-832D134B48E0}"/>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D50CE4F-9D3F-49B2-9861-04808E2933C4}"/>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39568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885320C-69BB-4AF0-82DB-84719C833285}"/>
            </a:ext>
          </a:extLst>
        </xdr:cNvPr>
        <xdr:cNvSpPr txBox="1"/>
      </xdr:nvSpPr>
      <xdr:spPr>
        <a:xfrm>
          <a:off x="3582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EE2661B-EC18-47AC-AF79-4CC7E8047D5E}"/>
            </a:ext>
          </a:extLst>
        </xdr:cNvPr>
        <xdr:cNvSpPr txBox="1"/>
      </xdr:nvSpPr>
      <xdr:spPr>
        <a:xfrm>
          <a:off x="2705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157134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4F568A1-0F43-4E5E-8A46-2CBEB2C369C5}"/>
            </a:ext>
          </a:extLst>
        </xdr:cNvPr>
        <xdr:cNvSpPr txBox="1"/>
      </xdr:nvSpPr>
      <xdr:spPr>
        <a:xfrm>
          <a:off x="1816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129376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C88AE29-E86E-4627-91C1-78A5E2760B00}"/>
            </a:ext>
          </a:extLst>
        </xdr:cNvPr>
        <xdr:cNvSpPr txBox="1"/>
      </xdr:nvSpPr>
      <xdr:spPr>
        <a:xfrm>
          <a:off x="927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88CBC82-F625-40DF-852D-3E8D475524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CD32033-3585-410D-AE02-C2B9741CCB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CA1AE15-46C2-4700-9A28-358009D972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6968E9A-2D92-46D1-8F06-91E29B20DF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ABDA0D5-99DD-4779-94C2-3D2ED93889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DADD23A-8196-40B4-9798-CA658F1214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669EFCE-AB7D-438C-8FDE-0CD8D6F322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CB60044-AA01-41F1-9B22-D4990CBB7A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65198FE-2531-4185-BD38-C901AFBD54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A8EF3B-23F3-4F92-87D0-21F50BEB50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752F29F-44EF-46A8-BCF4-875F472636C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CAA1396-B18D-4AD5-A901-9C525399D36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A645EDA-7214-41D5-8203-B15A5B2137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ADAB096-2676-4754-A764-76BA87E681E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C7C310C-6255-4FCB-A584-768EB9B357A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10B83A4-52FC-4A80-BCBF-11632B64993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11DBDD9-4D60-43D3-BBBE-8386109ECFE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23AC4E8-51C9-4E77-A0D4-330816EF482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C4A1B66-2291-4594-BFA5-6145DD64AF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D4647A2-D43B-49F7-8DCA-27CE677F93F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943F787-57B2-42CE-8856-1E808793DF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413391E-5800-4B3E-9153-F4C3DF78C09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3A76A28-2306-408B-AAA3-792F28A44C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9B637FCE-8824-4E16-AB41-CA0E6751688D}"/>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7EB5EBA-A87F-4BCB-8447-7A2B02913A9B}"/>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7D7FBB3B-D832-4FEB-9BFD-89D0FAE3FAA3}"/>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8D2A678-3EB0-4A48-BC47-B3F8EDEF76A7}"/>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6ABF77B6-65CC-414D-B4D6-55B09E00B1BA}"/>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CF39F36-EFD6-4CE2-AE01-139C80FF5754}"/>
            </a:ext>
          </a:extLst>
        </xdr:cNvPr>
        <xdr:cNvSpPr txBox="1"/>
      </xdr:nvSpPr>
      <xdr:spPr>
        <a:xfrm>
          <a:off x="10515600" y="1076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866CEC92-907D-4B95-A8F6-B9430D282073}"/>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5AE49EBE-A8F9-4904-9131-A8FD8E6B2676}"/>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149865</xdr:rowOff>
    </xdr:from>
    <xdr:to>
      <xdr:col>46</xdr:col>
      <xdr:colOff>38100</xdr:colOff>
      <xdr:row>63</xdr:row>
      <xdr:rowOff>80015</xdr:rowOff>
    </xdr:to>
    <xdr:sp macro="" textlink="">
      <xdr:nvSpPr>
        <xdr:cNvPr id="238" name="フローチャート: 判断 237">
          <a:extLst>
            <a:ext uri="{FF2B5EF4-FFF2-40B4-BE49-F238E27FC236}">
              <a16:creationId xmlns:a16="http://schemas.microsoft.com/office/drawing/2014/main" id="{9BB3C11D-01C0-412F-B36A-355247A6CE14}"/>
            </a:ext>
          </a:extLst>
        </xdr:cNvPr>
        <xdr:cNvSpPr/>
      </xdr:nvSpPr>
      <xdr:spPr>
        <a:xfrm>
          <a:off x="8699500" y="1077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133111</xdr:rowOff>
    </xdr:from>
    <xdr:to>
      <xdr:col>41</xdr:col>
      <xdr:colOff>101600</xdr:colOff>
      <xdr:row>63</xdr:row>
      <xdr:rowOff>63261</xdr:rowOff>
    </xdr:to>
    <xdr:sp macro="" textlink="">
      <xdr:nvSpPr>
        <xdr:cNvPr id="239" name="フローチャート: 判断 238">
          <a:extLst>
            <a:ext uri="{FF2B5EF4-FFF2-40B4-BE49-F238E27FC236}">
              <a16:creationId xmlns:a16="http://schemas.microsoft.com/office/drawing/2014/main" id="{BDA81948-9C7E-427D-AD1E-3E75DC0851D3}"/>
            </a:ext>
          </a:extLst>
        </xdr:cNvPr>
        <xdr:cNvSpPr/>
      </xdr:nvSpPr>
      <xdr:spPr>
        <a:xfrm>
          <a:off x="7810500" y="1076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126781</xdr:rowOff>
    </xdr:from>
    <xdr:to>
      <xdr:col>36</xdr:col>
      <xdr:colOff>165100</xdr:colOff>
      <xdr:row>63</xdr:row>
      <xdr:rowOff>56931</xdr:rowOff>
    </xdr:to>
    <xdr:sp macro="" textlink="">
      <xdr:nvSpPr>
        <xdr:cNvPr id="240" name="フローチャート: 判断 239">
          <a:extLst>
            <a:ext uri="{FF2B5EF4-FFF2-40B4-BE49-F238E27FC236}">
              <a16:creationId xmlns:a16="http://schemas.microsoft.com/office/drawing/2014/main" id="{78CBBE59-4295-4EE2-9986-F626C8C9C5E6}"/>
            </a:ext>
          </a:extLst>
        </xdr:cNvPr>
        <xdr:cNvSpPr/>
      </xdr:nvSpPr>
      <xdr:spPr>
        <a:xfrm>
          <a:off x="6921500" y="107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834F4B-D2D8-45B1-8B87-92C631D8563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024EF32-701F-4416-8F6C-E3733B2970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877B63-40F7-4F32-9499-D705CEB5D4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03F9A97-5A15-4E20-AC03-62AE6410E4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35AAA6D-039A-46EC-8CAE-ABAEFDA223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131624</xdr:rowOff>
    </xdr:from>
    <xdr:to>
      <xdr:col>55</xdr:col>
      <xdr:colOff>50800</xdr:colOff>
      <xdr:row>62</xdr:row>
      <xdr:rowOff>61774</xdr:rowOff>
    </xdr:to>
    <xdr:sp macro="" textlink="">
      <xdr:nvSpPr>
        <xdr:cNvPr id="246" name="楕円 245">
          <a:extLst>
            <a:ext uri="{FF2B5EF4-FFF2-40B4-BE49-F238E27FC236}">
              <a16:creationId xmlns:a16="http://schemas.microsoft.com/office/drawing/2014/main" id="{E42C771F-0830-438B-BAE5-73ECEF52367C}"/>
            </a:ext>
          </a:extLst>
        </xdr:cNvPr>
        <xdr:cNvSpPr/>
      </xdr:nvSpPr>
      <xdr:spPr>
        <a:xfrm>
          <a:off x="10426700" y="105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154501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DD2C0C1-7B1D-4E51-87BE-136865E4B33D}"/>
            </a:ext>
          </a:extLst>
        </xdr:cNvPr>
        <xdr:cNvSpPr txBox="1"/>
      </xdr:nvSpPr>
      <xdr:spPr>
        <a:xfrm>
          <a:off x="10515600" y="104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138618</xdr:rowOff>
    </xdr:from>
    <xdr:to>
      <xdr:col>50</xdr:col>
      <xdr:colOff>165100</xdr:colOff>
      <xdr:row>62</xdr:row>
      <xdr:rowOff>68768</xdr:rowOff>
    </xdr:to>
    <xdr:sp macro="" textlink="">
      <xdr:nvSpPr>
        <xdr:cNvPr id="248" name="楕円 247">
          <a:extLst>
            <a:ext uri="{FF2B5EF4-FFF2-40B4-BE49-F238E27FC236}">
              <a16:creationId xmlns:a16="http://schemas.microsoft.com/office/drawing/2014/main" id="{2BED2374-BF28-483F-A303-819F98072CF6}"/>
            </a:ext>
          </a:extLst>
        </xdr:cNvPr>
        <xdr:cNvSpPr/>
      </xdr:nvSpPr>
      <xdr:spPr>
        <a:xfrm>
          <a:off x="9588500" y="105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10974</xdr:rowOff>
    </xdr:from>
    <xdr:to>
      <xdr:col>55</xdr:col>
      <xdr:colOff>0</xdr:colOff>
      <xdr:row>62</xdr:row>
      <xdr:rowOff>17968</xdr:rowOff>
    </xdr:to>
    <xdr:cxnSp macro="">
      <xdr:nvCxnSpPr>
        <xdr:cNvPr id="249" name="直線コネクタ 248">
          <a:extLst>
            <a:ext uri="{FF2B5EF4-FFF2-40B4-BE49-F238E27FC236}">
              <a16:creationId xmlns:a16="http://schemas.microsoft.com/office/drawing/2014/main" id="{BCF0312E-5330-46E7-9CDF-6129FEA446B1}"/>
            </a:ext>
          </a:extLst>
        </xdr:cNvPr>
        <xdr:cNvCxnSpPr/>
      </xdr:nvCxnSpPr>
      <xdr:spPr>
        <a:xfrm flipV="1">
          <a:off x="9639300" y="10640874"/>
          <a:ext cx="8382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144931</xdr:rowOff>
    </xdr:from>
    <xdr:to>
      <xdr:col>46</xdr:col>
      <xdr:colOff>38100</xdr:colOff>
      <xdr:row>62</xdr:row>
      <xdr:rowOff>75081</xdr:rowOff>
    </xdr:to>
    <xdr:sp macro="" textlink="">
      <xdr:nvSpPr>
        <xdr:cNvPr id="250" name="楕円 249">
          <a:extLst>
            <a:ext uri="{FF2B5EF4-FFF2-40B4-BE49-F238E27FC236}">
              <a16:creationId xmlns:a16="http://schemas.microsoft.com/office/drawing/2014/main" id="{436BA135-D3DA-4B78-AB9D-74EF95C4C279}"/>
            </a:ext>
          </a:extLst>
        </xdr:cNvPr>
        <xdr:cNvSpPr/>
      </xdr:nvSpPr>
      <xdr:spPr>
        <a:xfrm>
          <a:off x="8699500" y="106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17968</xdr:rowOff>
    </xdr:from>
    <xdr:to>
      <xdr:col>50</xdr:col>
      <xdr:colOff>114300</xdr:colOff>
      <xdr:row>62</xdr:row>
      <xdr:rowOff>24281</xdr:rowOff>
    </xdr:to>
    <xdr:cxnSp macro="">
      <xdr:nvCxnSpPr>
        <xdr:cNvPr id="251" name="直線コネクタ 250">
          <a:extLst>
            <a:ext uri="{FF2B5EF4-FFF2-40B4-BE49-F238E27FC236}">
              <a16:creationId xmlns:a16="http://schemas.microsoft.com/office/drawing/2014/main" id="{CA66236D-E983-40B0-8509-063F1567B224}"/>
            </a:ext>
          </a:extLst>
        </xdr:cNvPr>
        <xdr:cNvCxnSpPr/>
      </xdr:nvCxnSpPr>
      <xdr:spPr>
        <a:xfrm flipV="1">
          <a:off x="8750300" y="10647868"/>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149573</xdr:rowOff>
    </xdr:from>
    <xdr:to>
      <xdr:col>41</xdr:col>
      <xdr:colOff>101600</xdr:colOff>
      <xdr:row>62</xdr:row>
      <xdr:rowOff>79723</xdr:rowOff>
    </xdr:to>
    <xdr:sp macro="" textlink="">
      <xdr:nvSpPr>
        <xdr:cNvPr id="252" name="楕円 251">
          <a:extLst>
            <a:ext uri="{FF2B5EF4-FFF2-40B4-BE49-F238E27FC236}">
              <a16:creationId xmlns:a16="http://schemas.microsoft.com/office/drawing/2014/main" id="{F4391110-DB15-4BB0-88C9-9DBFA3F33E50}"/>
            </a:ext>
          </a:extLst>
        </xdr:cNvPr>
        <xdr:cNvSpPr/>
      </xdr:nvSpPr>
      <xdr:spPr>
        <a:xfrm>
          <a:off x="7810500" y="106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24281</xdr:rowOff>
    </xdr:from>
    <xdr:to>
      <xdr:col>45</xdr:col>
      <xdr:colOff>177800</xdr:colOff>
      <xdr:row>62</xdr:row>
      <xdr:rowOff>28923</xdr:rowOff>
    </xdr:to>
    <xdr:cxnSp macro="">
      <xdr:nvCxnSpPr>
        <xdr:cNvPr id="253" name="直線コネクタ 252">
          <a:extLst>
            <a:ext uri="{FF2B5EF4-FFF2-40B4-BE49-F238E27FC236}">
              <a16:creationId xmlns:a16="http://schemas.microsoft.com/office/drawing/2014/main" id="{73D2465F-8FD7-4E63-9196-F75A0EE1A38C}"/>
            </a:ext>
          </a:extLst>
        </xdr:cNvPr>
        <xdr:cNvCxnSpPr/>
      </xdr:nvCxnSpPr>
      <xdr:spPr>
        <a:xfrm flipV="1">
          <a:off x="7861300" y="10654181"/>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152925</xdr:rowOff>
    </xdr:from>
    <xdr:to>
      <xdr:col>36</xdr:col>
      <xdr:colOff>165100</xdr:colOff>
      <xdr:row>62</xdr:row>
      <xdr:rowOff>83075</xdr:rowOff>
    </xdr:to>
    <xdr:sp macro="" textlink="">
      <xdr:nvSpPr>
        <xdr:cNvPr id="254" name="楕円 253">
          <a:extLst>
            <a:ext uri="{FF2B5EF4-FFF2-40B4-BE49-F238E27FC236}">
              <a16:creationId xmlns:a16="http://schemas.microsoft.com/office/drawing/2014/main" id="{DB546C42-78ED-47D4-A0AB-5F27B536D97D}"/>
            </a:ext>
          </a:extLst>
        </xdr:cNvPr>
        <xdr:cNvSpPr/>
      </xdr:nvSpPr>
      <xdr:spPr>
        <a:xfrm>
          <a:off x="6921500" y="106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28923</xdr:rowOff>
    </xdr:from>
    <xdr:to>
      <xdr:col>41</xdr:col>
      <xdr:colOff>50800</xdr:colOff>
      <xdr:row>62</xdr:row>
      <xdr:rowOff>32275</xdr:rowOff>
    </xdr:to>
    <xdr:cxnSp macro="">
      <xdr:nvCxnSpPr>
        <xdr:cNvPr id="255" name="直線コネクタ 254">
          <a:extLst>
            <a:ext uri="{FF2B5EF4-FFF2-40B4-BE49-F238E27FC236}">
              <a16:creationId xmlns:a16="http://schemas.microsoft.com/office/drawing/2014/main" id="{57AF44AE-4AF0-45D5-9F32-43AFF1C5AE07}"/>
            </a:ext>
          </a:extLst>
        </xdr:cNvPr>
        <xdr:cNvCxnSpPr/>
      </xdr:nvCxnSpPr>
      <xdr:spPr>
        <a:xfrm flipV="1">
          <a:off x="6972300" y="10658823"/>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86979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6BEA64D-7C7D-44D8-8CF5-9168E0426DDB}"/>
            </a:ext>
          </a:extLst>
        </xdr:cNvPr>
        <xdr:cNvSpPr txBox="1"/>
      </xdr:nvSpPr>
      <xdr:spPr>
        <a:xfrm>
          <a:off x="9327095" y="108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71142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9166AF1-09FE-4F2F-84F0-1693F66F744A}"/>
            </a:ext>
          </a:extLst>
        </xdr:cNvPr>
        <xdr:cNvSpPr txBox="1"/>
      </xdr:nvSpPr>
      <xdr:spPr>
        <a:xfrm>
          <a:off x="8450795" y="1087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54388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CDC479A-2015-4B9B-9084-A5F90E3E0563}"/>
            </a:ext>
          </a:extLst>
        </xdr:cNvPr>
        <xdr:cNvSpPr txBox="1"/>
      </xdr:nvSpPr>
      <xdr:spPr>
        <a:xfrm>
          <a:off x="7561795" y="1085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48058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123960A-A574-4112-B356-35D5572D04A4}"/>
            </a:ext>
          </a:extLst>
        </xdr:cNvPr>
        <xdr:cNvSpPr txBox="1"/>
      </xdr:nvSpPr>
      <xdr:spPr>
        <a:xfrm>
          <a:off x="6672795" y="1084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85295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249525C-8A6F-479F-8BD7-E8DAF14E2103}"/>
            </a:ext>
          </a:extLst>
        </xdr:cNvPr>
        <xdr:cNvSpPr txBox="1"/>
      </xdr:nvSpPr>
      <xdr:spPr>
        <a:xfrm>
          <a:off x="9327095" y="1037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91608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1038D26-C464-472B-9D7D-30F5F0C41167}"/>
            </a:ext>
          </a:extLst>
        </xdr:cNvPr>
        <xdr:cNvSpPr txBox="1"/>
      </xdr:nvSpPr>
      <xdr:spPr>
        <a:xfrm>
          <a:off x="8450795" y="1037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96250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42FA0DF-8843-431C-B29E-0A46AA76368C}"/>
            </a:ext>
          </a:extLst>
        </xdr:cNvPr>
        <xdr:cNvSpPr txBox="1"/>
      </xdr:nvSpPr>
      <xdr:spPr>
        <a:xfrm>
          <a:off x="7561795" y="1038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99602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32637B4-AA7E-4CB4-BE04-206E16ED1468}"/>
            </a:ext>
          </a:extLst>
        </xdr:cNvPr>
        <xdr:cNvSpPr txBox="1"/>
      </xdr:nvSpPr>
      <xdr:spPr>
        <a:xfrm>
          <a:off x="6672795" y="1038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2A1E3D3-5A09-4FB6-A53C-3B8B55E945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99ED816-496E-4D58-A9BD-76F03F53C9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79D18FA-FC6D-4DED-99ED-8EEAEDD103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C1F37D7-4A69-48ED-BE54-9330FA798D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D72BAE6-0DC3-47EF-9E5A-300FBF468D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80D4687-CF06-4B18-9966-90404C534C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1EC2D93-ECBE-4BE2-9E1E-2803F361D0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3701C11-1971-4430-BD1B-63B6F54DBC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6F93BE6-C3F5-4177-A139-996B2746DD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AF39AB4-6D12-4D51-AFB3-60C5587954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3D071CD-AAB5-4899-95A5-FDA3EEF429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A49489C0-6E1E-4D11-A6AE-E7E7A30D43B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FDDA6A5-25B6-4192-BCEA-FF19F94B3AD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E282633C-1AA0-4B72-9475-7075A62BED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79F1D35E-09A8-4E7A-8F80-1D66F775F2D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D83B3CB0-092D-4EA6-8B7B-370D15C1535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B92EE68-17AA-4D2D-B750-0CAF3454319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397EC42-2756-4C03-B5CE-441020620DA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0AC5698-24B1-4460-95B7-B8A51213177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5B57526-2BCE-45E6-938C-D9E781D816B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352A4ADA-B897-4D4E-994C-171085166B4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FC2C9443-6CB3-44DA-80CF-844B40165EA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A576B152-48BA-44B7-B437-5BA024C3297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EA0E202-777E-40AC-A770-84F395F8ABD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4CFDFAFC-AF23-438F-AF69-EEBDA9717A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7D795E8B-D56C-49BD-A7F4-5C7313AB7F8D}"/>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7A6B218F-926F-476B-A281-9FF40879035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18BF825A-CF7B-4216-B753-3E1F35D54E6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8BD48FB2-3C33-432D-91DF-08F415FA4A5D}"/>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CDBDABBC-387A-490A-B872-38E2590C5FD2}"/>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47E6E954-0FDA-479E-959B-EE14F2D4C49C}"/>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E99B96AB-3BB4-4864-B8FE-9BE69C024954}"/>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0F506745-B52D-4D45-8038-0A4233FCBEC4}"/>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113030</xdr:rowOff>
    </xdr:from>
    <xdr:to>
      <xdr:col>15</xdr:col>
      <xdr:colOff>101600</xdr:colOff>
      <xdr:row>84</xdr:row>
      <xdr:rowOff>43180</xdr:rowOff>
    </xdr:to>
    <xdr:sp macro="" textlink="">
      <xdr:nvSpPr>
        <xdr:cNvPr id="297" name="フローチャート: 判断 296">
          <a:extLst>
            <a:ext uri="{FF2B5EF4-FFF2-40B4-BE49-F238E27FC236}">
              <a16:creationId xmlns:a16="http://schemas.microsoft.com/office/drawing/2014/main" id="{98BE1A17-9A83-4489-A87B-B2AECE5280A7}"/>
            </a:ext>
          </a:extLst>
        </xdr:cNvPr>
        <xdr:cNvSpPr/>
      </xdr:nvSpPr>
      <xdr:spPr>
        <a:xfrm>
          <a:off x="2857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85271</xdr:rowOff>
    </xdr:from>
    <xdr:to>
      <xdr:col>10</xdr:col>
      <xdr:colOff>165100</xdr:colOff>
      <xdr:row>84</xdr:row>
      <xdr:rowOff>15421</xdr:rowOff>
    </xdr:to>
    <xdr:sp macro="" textlink="">
      <xdr:nvSpPr>
        <xdr:cNvPr id="298" name="フローチャート: 判断 297">
          <a:extLst>
            <a:ext uri="{FF2B5EF4-FFF2-40B4-BE49-F238E27FC236}">
              <a16:creationId xmlns:a16="http://schemas.microsoft.com/office/drawing/2014/main" id="{0ABFE68C-2216-4AC6-905C-06DC7E69478E}"/>
            </a:ext>
          </a:extLst>
        </xdr:cNvPr>
        <xdr:cNvSpPr/>
      </xdr:nvSpPr>
      <xdr:spPr>
        <a:xfrm>
          <a:off x="1968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9" name="フローチャート: 判断 298">
          <a:extLst>
            <a:ext uri="{FF2B5EF4-FFF2-40B4-BE49-F238E27FC236}">
              <a16:creationId xmlns:a16="http://schemas.microsoft.com/office/drawing/2014/main" id="{FB54C95A-0901-4634-A1DE-F8D44A0279C6}"/>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831D6D5-B7FA-4450-A6F5-A2F7CAB572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3183AF4-BFC6-4F9A-BF8E-C289A850F5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ECB99F0-624B-43CA-A6D4-6BAAAC6EC7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44B8A01-305E-4533-987E-23BB6D9492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A93AF8D-0C6B-4DF2-BC11-5E89BF586A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155484</xdr:rowOff>
    </xdr:from>
    <xdr:to>
      <xdr:col>24</xdr:col>
      <xdr:colOff>114300</xdr:colOff>
      <xdr:row>85</xdr:row>
      <xdr:rowOff>85634</xdr:rowOff>
    </xdr:to>
    <xdr:sp macro="" textlink="">
      <xdr:nvSpPr>
        <xdr:cNvPr id="305" name="楕円 304">
          <a:extLst>
            <a:ext uri="{FF2B5EF4-FFF2-40B4-BE49-F238E27FC236}">
              <a16:creationId xmlns:a16="http://schemas.microsoft.com/office/drawing/2014/main" id="{A4309C0E-921B-4516-A522-E7627DCCA6D1}"/>
            </a:ext>
          </a:extLst>
        </xdr:cNvPr>
        <xdr:cNvSpPr/>
      </xdr:nvSpPr>
      <xdr:spPr>
        <a:xfrm>
          <a:off x="4584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133911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5C7E493-A3EA-4713-9924-0BD0FB5A9E9B}"/>
            </a:ext>
          </a:extLst>
        </xdr:cNvPr>
        <xdr:cNvSpPr txBox="1"/>
      </xdr:nvSpPr>
      <xdr:spPr>
        <a:xfrm>
          <a:off x="4673600"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37919</xdr:rowOff>
    </xdr:from>
    <xdr:to>
      <xdr:col>20</xdr:col>
      <xdr:colOff>38100</xdr:colOff>
      <xdr:row>85</xdr:row>
      <xdr:rowOff>139519</xdr:rowOff>
    </xdr:to>
    <xdr:sp macro="" textlink="">
      <xdr:nvSpPr>
        <xdr:cNvPr id="307" name="楕円 306">
          <a:extLst>
            <a:ext uri="{FF2B5EF4-FFF2-40B4-BE49-F238E27FC236}">
              <a16:creationId xmlns:a16="http://schemas.microsoft.com/office/drawing/2014/main" id="{99098782-F7BE-477E-A0ED-DD27293522A5}"/>
            </a:ext>
          </a:extLst>
        </xdr:cNvPr>
        <xdr:cNvSpPr/>
      </xdr:nvSpPr>
      <xdr:spPr>
        <a:xfrm>
          <a:off x="3746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34834</xdr:rowOff>
    </xdr:from>
    <xdr:to>
      <xdr:col>24</xdr:col>
      <xdr:colOff>63500</xdr:colOff>
      <xdr:row>85</xdr:row>
      <xdr:rowOff>88719</xdr:rowOff>
    </xdr:to>
    <xdr:cxnSp macro="">
      <xdr:nvCxnSpPr>
        <xdr:cNvPr id="308" name="直線コネクタ 307">
          <a:extLst>
            <a:ext uri="{FF2B5EF4-FFF2-40B4-BE49-F238E27FC236}">
              <a16:creationId xmlns:a16="http://schemas.microsoft.com/office/drawing/2014/main" id="{9E3E4F45-CE08-41DB-ACE1-FCBAF2239BFD}"/>
            </a:ext>
          </a:extLst>
        </xdr:cNvPr>
        <xdr:cNvCxnSpPr/>
      </xdr:nvCxnSpPr>
      <xdr:spPr>
        <a:xfrm flipV="1">
          <a:off x="3797300" y="1460808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114663</xdr:rowOff>
    </xdr:from>
    <xdr:to>
      <xdr:col>15</xdr:col>
      <xdr:colOff>101600</xdr:colOff>
      <xdr:row>86</xdr:row>
      <xdr:rowOff>44813</xdr:rowOff>
    </xdr:to>
    <xdr:sp macro="" textlink="">
      <xdr:nvSpPr>
        <xdr:cNvPr id="309" name="楕円 308">
          <a:extLst>
            <a:ext uri="{FF2B5EF4-FFF2-40B4-BE49-F238E27FC236}">
              <a16:creationId xmlns:a16="http://schemas.microsoft.com/office/drawing/2014/main" id="{A4BFC860-EFEB-4390-A65C-D1BC903FEBDC}"/>
            </a:ext>
          </a:extLst>
        </xdr:cNvPr>
        <xdr:cNvSpPr/>
      </xdr:nvSpPr>
      <xdr:spPr>
        <a:xfrm>
          <a:off x="2857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88719</xdr:rowOff>
    </xdr:from>
    <xdr:to>
      <xdr:col>19</xdr:col>
      <xdr:colOff>177800</xdr:colOff>
      <xdr:row>85</xdr:row>
      <xdr:rowOff>165463</xdr:rowOff>
    </xdr:to>
    <xdr:cxnSp macro="">
      <xdr:nvCxnSpPr>
        <xdr:cNvPr id="310" name="直線コネクタ 309">
          <a:extLst>
            <a:ext uri="{FF2B5EF4-FFF2-40B4-BE49-F238E27FC236}">
              <a16:creationId xmlns:a16="http://schemas.microsoft.com/office/drawing/2014/main" id="{A5BEE79E-EE5A-40CA-866F-BFE919889FBA}"/>
            </a:ext>
          </a:extLst>
        </xdr:cNvPr>
        <xdr:cNvCxnSpPr/>
      </xdr:nvCxnSpPr>
      <xdr:spPr>
        <a:xfrm flipV="1">
          <a:off x="2908300" y="14661969"/>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137523</xdr:rowOff>
    </xdr:from>
    <xdr:to>
      <xdr:col>10</xdr:col>
      <xdr:colOff>165100</xdr:colOff>
      <xdr:row>86</xdr:row>
      <xdr:rowOff>67673</xdr:rowOff>
    </xdr:to>
    <xdr:sp macro="" textlink="">
      <xdr:nvSpPr>
        <xdr:cNvPr id="311" name="楕円 310">
          <a:extLst>
            <a:ext uri="{FF2B5EF4-FFF2-40B4-BE49-F238E27FC236}">
              <a16:creationId xmlns:a16="http://schemas.microsoft.com/office/drawing/2014/main" id="{C95A1DE9-1B0E-442B-B3D6-E53C32C4705F}"/>
            </a:ext>
          </a:extLst>
        </xdr:cNvPr>
        <xdr:cNvSpPr/>
      </xdr:nvSpPr>
      <xdr:spPr>
        <a:xfrm>
          <a:off x="1968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165463</xdr:rowOff>
    </xdr:from>
    <xdr:to>
      <xdr:col>15</xdr:col>
      <xdr:colOff>50800</xdr:colOff>
      <xdr:row>86</xdr:row>
      <xdr:rowOff>16873</xdr:rowOff>
    </xdr:to>
    <xdr:cxnSp macro="">
      <xdr:nvCxnSpPr>
        <xdr:cNvPr id="312" name="直線コネクタ 311">
          <a:extLst>
            <a:ext uri="{FF2B5EF4-FFF2-40B4-BE49-F238E27FC236}">
              <a16:creationId xmlns:a16="http://schemas.microsoft.com/office/drawing/2014/main" id="{C17DD1F2-EE03-4CDF-93F0-6573A1A1AF70}"/>
            </a:ext>
          </a:extLst>
        </xdr:cNvPr>
        <xdr:cNvCxnSpPr/>
      </xdr:nvCxnSpPr>
      <xdr:spPr>
        <a:xfrm flipV="1">
          <a:off x="2019300" y="147387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119562</xdr:rowOff>
    </xdr:from>
    <xdr:to>
      <xdr:col>6</xdr:col>
      <xdr:colOff>38100</xdr:colOff>
      <xdr:row>86</xdr:row>
      <xdr:rowOff>49712</xdr:rowOff>
    </xdr:to>
    <xdr:sp macro="" textlink="">
      <xdr:nvSpPr>
        <xdr:cNvPr id="313" name="楕円 312">
          <a:extLst>
            <a:ext uri="{FF2B5EF4-FFF2-40B4-BE49-F238E27FC236}">
              <a16:creationId xmlns:a16="http://schemas.microsoft.com/office/drawing/2014/main" id="{DDA6F540-2E91-47E3-B1B6-B69AD7C41C7D}"/>
            </a:ext>
          </a:extLst>
        </xdr:cNvPr>
        <xdr:cNvSpPr/>
      </xdr:nvSpPr>
      <xdr:spPr>
        <a:xfrm>
          <a:off x="1079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170362</xdr:rowOff>
    </xdr:from>
    <xdr:to>
      <xdr:col>10</xdr:col>
      <xdr:colOff>114300</xdr:colOff>
      <xdr:row>86</xdr:row>
      <xdr:rowOff>16873</xdr:rowOff>
    </xdr:to>
    <xdr:cxnSp macro="">
      <xdr:nvCxnSpPr>
        <xdr:cNvPr id="314" name="直線コネクタ 313">
          <a:extLst>
            <a:ext uri="{FF2B5EF4-FFF2-40B4-BE49-F238E27FC236}">
              <a16:creationId xmlns:a16="http://schemas.microsoft.com/office/drawing/2014/main" id="{D54CB969-4A7B-4EB2-B368-D04FA81D7AE7}"/>
            </a:ext>
          </a:extLst>
        </xdr:cNvPr>
        <xdr:cNvCxnSpPr/>
      </xdr:nvCxnSpPr>
      <xdr:spPr>
        <a:xfrm>
          <a:off x="1130300" y="147436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40661657-B9D3-4918-8B6D-7CC4805E551F}"/>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59707</xdr:rowOff>
    </xdr:from>
    <xdr:ext cx="405111" cy="259045"/>
    <xdr:sp macro="" textlink="">
      <xdr:nvSpPr>
        <xdr:cNvPr id="316" name="n_2aveValue【公営住宅】&#10;有形固定資産減価償却率">
          <a:extLst>
            <a:ext uri="{FF2B5EF4-FFF2-40B4-BE49-F238E27FC236}">
              <a16:creationId xmlns:a16="http://schemas.microsoft.com/office/drawing/2014/main" id="{3117D254-65EB-4071-B369-AFF8ACC802F7}"/>
            </a:ext>
          </a:extLst>
        </xdr:cNvPr>
        <xdr:cNvSpPr txBox="1"/>
      </xdr:nvSpPr>
      <xdr:spPr>
        <a:xfrm>
          <a:off x="2705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31948</xdr:rowOff>
    </xdr:from>
    <xdr:ext cx="405111" cy="259045"/>
    <xdr:sp macro="" textlink="">
      <xdr:nvSpPr>
        <xdr:cNvPr id="317" name="n_3aveValue【公営住宅】&#10;有形固定資産減価償却率">
          <a:extLst>
            <a:ext uri="{FF2B5EF4-FFF2-40B4-BE49-F238E27FC236}">
              <a16:creationId xmlns:a16="http://schemas.microsoft.com/office/drawing/2014/main" id="{6C5F5673-126E-4E5F-A597-5565BB5B2AA2}"/>
            </a:ext>
          </a:extLst>
        </xdr:cNvPr>
        <xdr:cNvSpPr txBox="1"/>
      </xdr:nvSpPr>
      <xdr:spPr>
        <a:xfrm>
          <a:off x="18167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8" name="n_4aveValue【公営住宅】&#10;有形固定資産減価償却率">
          <a:extLst>
            <a:ext uri="{FF2B5EF4-FFF2-40B4-BE49-F238E27FC236}">
              <a16:creationId xmlns:a16="http://schemas.microsoft.com/office/drawing/2014/main" id="{AE78D0C8-FF1B-46C4-B1BB-7F6309FD97D6}"/>
            </a:ext>
          </a:extLst>
        </xdr:cNvPr>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130646</xdr:rowOff>
    </xdr:from>
    <xdr:ext cx="405111" cy="259045"/>
    <xdr:sp macro="" textlink="">
      <xdr:nvSpPr>
        <xdr:cNvPr id="319" name="n_1mainValue【公営住宅】&#10;有形固定資産減価償却率">
          <a:extLst>
            <a:ext uri="{FF2B5EF4-FFF2-40B4-BE49-F238E27FC236}">
              <a16:creationId xmlns:a16="http://schemas.microsoft.com/office/drawing/2014/main" id="{0B7D3AB6-27F7-4A3E-931A-825E53C9E7C2}"/>
            </a:ext>
          </a:extLst>
        </xdr:cNvPr>
        <xdr:cNvSpPr txBox="1"/>
      </xdr:nvSpPr>
      <xdr:spPr>
        <a:xfrm>
          <a:off x="35820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35940</xdr:rowOff>
    </xdr:from>
    <xdr:ext cx="405111" cy="259045"/>
    <xdr:sp macro="" textlink="">
      <xdr:nvSpPr>
        <xdr:cNvPr id="320" name="n_2mainValue【公営住宅】&#10;有形固定資産減価償却率">
          <a:extLst>
            <a:ext uri="{FF2B5EF4-FFF2-40B4-BE49-F238E27FC236}">
              <a16:creationId xmlns:a16="http://schemas.microsoft.com/office/drawing/2014/main" id="{2B924F6A-D769-4C30-8B1F-2F4D152DB008}"/>
            </a:ext>
          </a:extLst>
        </xdr:cNvPr>
        <xdr:cNvSpPr txBox="1"/>
      </xdr:nvSpPr>
      <xdr:spPr>
        <a:xfrm>
          <a:off x="2705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58800</xdr:rowOff>
    </xdr:from>
    <xdr:ext cx="405111" cy="259045"/>
    <xdr:sp macro="" textlink="">
      <xdr:nvSpPr>
        <xdr:cNvPr id="321" name="n_3mainValue【公営住宅】&#10;有形固定資産減価償却率">
          <a:extLst>
            <a:ext uri="{FF2B5EF4-FFF2-40B4-BE49-F238E27FC236}">
              <a16:creationId xmlns:a16="http://schemas.microsoft.com/office/drawing/2014/main" id="{4637FC75-E387-42C4-AD6F-D81BCCAE7B6C}"/>
            </a:ext>
          </a:extLst>
        </xdr:cNvPr>
        <xdr:cNvSpPr txBox="1"/>
      </xdr:nvSpPr>
      <xdr:spPr>
        <a:xfrm>
          <a:off x="1816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40839</xdr:rowOff>
    </xdr:from>
    <xdr:ext cx="405111" cy="259045"/>
    <xdr:sp macro="" textlink="">
      <xdr:nvSpPr>
        <xdr:cNvPr id="322" name="n_4mainValue【公営住宅】&#10;有形固定資産減価償却率">
          <a:extLst>
            <a:ext uri="{FF2B5EF4-FFF2-40B4-BE49-F238E27FC236}">
              <a16:creationId xmlns:a16="http://schemas.microsoft.com/office/drawing/2014/main" id="{B0692E53-C49B-46E6-8656-9B4C3875DBE8}"/>
            </a:ext>
          </a:extLst>
        </xdr:cNvPr>
        <xdr:cNvSpPr txBox="1"/>
      </xdr:nvSpPr>
      <xdr:spPr>
        <a:xfrm>
          <a:off x="927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B88E73E-CE77-4F7D-8D04-1921EE3796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B8A5599-EDEE-4400-A1B8-2C119E4630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6621785-9F9A-42AB-ADDE-D26624143C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1E0B635-0C81-49B0-8C87-5BE8BCD53C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3D028B1-6C73-4915-95FD-F67D716904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B4F3EE6-27E8-44D9-8EA0-66E81C4BE4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1B8398F-193B-47B1-ABA1-64758DB86D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E1E913C-51CD-4A01-8558-C14908EE9F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08F8525-FFED-460B-91A8-6F59B619442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A398FB6-D672-458A-94DC-67373CAAE1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FCFA7225-E0A0-45FF-AC2A-57AF5329030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594D2FE-E63F-4C07-8DB8-61490B46544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F58E7708-3DD5-4810-8698-FC32C025431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2F9D285-3ABF-4C21-A74D-275E4600905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2EFF4CD-5DBB-4A69-AC7A-5C13A1747C8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459D292A-0F4E-4CFD-82BC-D701C14D06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97F1A43-96BB-42B4-84D0-5047E43F5F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53C1995-8742-45F3-912B-A72BFAE39B5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2077D67-CD55-481E-A758-F982BBB57C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C0D63B0-0A64-43BB-A442-7F951644C1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872046E4-0FF1-4574-9584-F5592CF409D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8D667495-E93A-4422-843D-21824F0C5515}"/>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EA9A3A72-431F-4E2A-82F2-518E21AC6AA4}"/>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A8CE9B18-6C7D-4EF6-AA55-3747D6C51DC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AFA0875F-7DE4-4F6C-9F79-3DE2BC7A5179}"/>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B62D6701-AB55-4622-AE32-9EF972B66E7A}"/>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CC000C98-A08A-410E-95E1-43E08FD5C79F}"/>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9740E8C3-E1C7-429D-9272-43A39F2DAD91}"/>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F79559A9-5328-4267-9924-210A6A1F726C}"/>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49936</xdr:rowOff>
    </xdr:from>
    <xdr:to>
      <xdr:col>46</xdr:col>
      <xdr:colOff>38100</xdr:colOff>
      <xdr:row>85</xdr:row>
      <xdr:rowOff>151536</xdr:rowOff>
    </xdr:to>
    <xdr:sp macro="" textlink="">
      <xdr:nvSpPr>
        <xdr:cNvPr id="352" name="フローチャート: 判断 351">
          <a:extLst>
            <a:ext uri="{FF2B5EF4-FFF2-40B4-BE49-F238E27FC236}">
              <a16:creationId xmlns:a16="http://schemas.microsoft.com/office/drawing/2014/main" id="{2D360D2C-7941-473B-B006-7AB0B2644C77}"/>
            </a:ext>
          </a:extLst>
        </xdr:cNvPr>
        <xdr:cNvSpPr/>
      </xdr:nvSpPr>
      <xdr:spPr>
        <a:xfrm>
          <a:off x="8699500" y="1462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38964</xdr:rowOff>
    </xdr:from>
    <xdr:to>
      <xdr:col>41</xdr:col>
      <xdr:colOff>101600</xdr:colOff>
      <xdr:row>85</xdr:row>
      <xdr:rowOff>140564</xdr:rowOff>
    </xdr:to>
    <xdr:sp macro="" textlink="">
      <xdr:nvSpPr>
        <xdr:cNvPr id="353" name="フローチャート: 判断 352">
          <a:extLst>
            <a:ext uri="{FF2B5EF4-FFF2-40B4-BE49-F238E27FC236}">
              <a16:creationId xmlns:a16="http://schemas.microsoft.com/office/drawing/2014/main" id="{5C9F76FC-221C-4842-8C21-3C56E1DC1D06}"/>
            </a:ext>
          </a:extLst>
        </xdr:cNvPr>
        <xdr:cNvSpPr/>
      </xdr:nvSpPr>
      <xdr:spPr>
        <a:xfrm>
          <a:off x="7810500" y="1461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37134</xdr:rowOff>
    </xdr:from>
    <xdr:to>
      <xdr:col>36</xdr:col>
      <xdr:colOff>165100</xdr:colOff>
      <xdr:row>85</xdr:row>
      <xdr:rowOff>138734</xdr:rowOff>
    </xdr:to>
    <xdr:sp macro="" textlink="">
      <xdr:nvSpPr>
        <xdr:cNvPr id="354" name="フローチャート: 判断 353">
          <a:extLst>
            <a:ext uri="{FF2B5EF4-FFF2-40B4-BE49-F238E27FC236}">
              <a16:creationId xmlns:a16="http://schemas.microsoft.com/office/drawing/2014/main" id="{80EC63A3-2CC9-4EEA-8CD1-1055B5A10EF7}"/>
            </a:ext>
          </a:extLst>
        </xdr:cNvPr>
        <xdr:cNvSpPr/>
      </xdr:nvSpPr>
      <xdr:spPr>
        <a:xfrm>
          <a:off x="6921500" y="1461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41CCA38-AA21-46DD-8863-CD042B4F64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38F0781-06BD-45C9-9560-13E7083D3A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F39A8E6-3AF6-497A-8ED5-23DEE91820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43E596-E3D6-4918-8AD6-E214881D4F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92FC569-6236-4368-AE9D-4CD327C2E2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45365</xdr:rowOff>
    </xdr:from>
    <xdr:to>
      <xdr:col>55</xdr:col>
      <xdr:colOff>50800</xdr:colOff>
      <xdr:row>85</xdr:row>
      <xdr:rowOff>146965</xdr:rowOff>
    </xdr:to>
    <xdr:sp macro="" textlink="">
      <xdr:nvSpPr>
        <xdr:cNvPr id="360" name="楕円 359">
          <a:extLst>
            <a:ext uri="{FF2B5EF4-FFF2-40B4-BE49-F238E27FC236}">
              <a16:creationId xmlns:a16="http://schemas.microsoft.com/office/drawing/2014/main" id="{A6E876CE-B3E8-457B-83AD-00BABD73ACDA}"/>
            </a:ext>
          </a:extLst>
        </xdr:cNvPr>
        <xdr:cNvSpPr/>
      </xdr:nvSpPr>
      <xdr:spPr>
        <a:xfrm>
          <a:off x="10426700" y="146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1618</xdr:rowOff>
    </xdr:from>
    <xdr:ext cx="469744" cy="259045"/>
    <xdr:sp macro="" textlink="">
      <xdr:nvSpPr>
        <xdr:cNvPr id="361" name="【公営住宅】&#10;一人当たり面積該当値テキスト">
          <a:extLst>
            <a:ext uri="{FF2B5EF4-FFF2-40B4-BE49-F238E27FC236}">
              <a16:creationId xmlns:a16="http://schemas.microsoft.com/office/drawing/2014/main" id="{8F0658FF-3B43-40F0-8B0D-D276C8139489}"/>
            </a:ext>
          </a:extLst>
        </xdr:cNvPr>
        <xdr:cNvSpPr txBox="1"/>
      </xdr:nvSpPr>
      <xdr:spPr>
        <a:xfrm>
          <a:off x="10515600" y="1457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46965</xdr:rowOff>
    </xdr:from>
    <xdr:to>
      <xdr:col>50</xdr:col>
      <xdr:colOff>165100</xdr:colOff>
      <xdr:row>85</xdr:row>
      <xdr:rowOff>148565</xdr:rowOff>
    </xdr:to>
    <xdr:sp macro="" textlink="">
      <xdr:nvSpPr>
        <xdr:cNvPr id="362" name="楕円 361">
          <a:extLst>
            <a:ext uri="{FF2B5EF4-FFF2-40B4-BE49-F238E27FC236}">
              <a16:creationId xmlns:a16="http://schemas.microsoft.com/office/drawing/2014/main" id="{9E6E3846-6CA8-4D92-A399-5FF0F05A0676}"/>
            </a:ext>
          </a:extLst>
        </xdr:cNvPr>
        <xdr:cNvSpPr/>
      </xdr:nvSpPr>
      <xdr:spPr>
        <a:xfrm>
          <a:off x="9588500" y="146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96165</xdr:rowOff>
    </xdr:from>
    <xdr:to>
      <xdr:col>55</xdr:col>
      <xdr:colOff>0</xdr:colOff>
      <xdr:row>85</xdr:row>
      <xdr:rowOff>97765</xdr:rowOff>
    </xdr:to>
    <xdr:cxnSp macro="">
      <xdr:nvCxnSpPr>
        <xdr:cNvPr id="363" name="直線コネクタ 362">
          <a:extLst>
            <a:ext uri="{FF2B5EF4-FFF2-40B4-BE49-F238E27FC236}">
              <a16:creationId xmlns:a16="http://schemas.microsoft.com/office/drawing/2014/main" id="{02A68B72-3787-4615-B2AB-FEB2E0BB31BB}"/>
            </a:ext>
          </a:extLst>
        </xdr:cNvPr>
        <xdr:cNvCxnSpPr/>
      </xdr:nvCxnSpPr>
      <xdr:spPr>
        <a:xfrm flipV="1">
          <a:off x="9639300" y="14669415"/>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48564</xdr:rowOff>
    </xdr:from>
    <xdr:to>
      <xdr:col>46</xdr:col>
      <xdr:colOff>38100</xdr:colOff>
      <xdr:row>85</xdr:row>
      <xdr:rowOff>150164</xdr:rowOff>
    </xdr:to>
    <xdr:sp macro="" textlink="">
      <xdr:nvSpPr>
        <xdr:cNvPr id="364" name="楕円 363">
          <a:extLst>
            <a:ext uri="{FF2B5EF4-FFF2-40B4-BE49-F238E27FC236}">
              <a16:creationId xmlns:a16="http://schemas.microsoft.com/office/drawing/2014/main" id="{0F11A093-AF5A-43F7-99E3-D046AACC90A4}"/>
            </a:ext>
          </a:extLst>
        </xdr:cNvPr>
        <xdr:cNvSpPr/>
      </xdr:nvSpPr>
      <xdr:spPr>
        <a:xfrm>
          <a:off x="8699500" y="146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97765</xdr:rowOff>
    </xdr:from>
    <xdr:to>
      <xdr:col>50</xdr:col>
      <xdr:colOff>114300</xdr:colOff>
      <xdr:row>85</xdr:row>
      <xdr:rowOff>99364</xdr:rowOff>
    </xdr:to>
    <xdr:cxnSp macro="">
      <xdr:nvCxnSpPr>
        <xdr:cNvPr id="365" name="直線コネクタ 364">
          <a:extLst>
            <a:ext uri="{FF2B5EF4-FFF2-40B4-BE49-F238E27FC236}">
              <a16:creationId xmlns:a16="http://schemas.microsoft.com/office/drawing/2014/main" id="{3B8E8A1C-6D77-413C-AFA0-7FB947CCAD49}"/>
            </a:ext>
          </a:extLst>
        </xdr:cNvPr>
        <xdr:cNvCxnSpPr/>
      </xdr:nvCxnSpPr>
      <xdr:spPr>
        <a:xfrm flipV="1">
          <a:off x="8750300" y="14671015"/>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49936</xdr:rowOff>
    </xdr:from>
    <xdr:to>
      <xdr:col>41</xdr:col>
      <xdr:colOff>101600</xdr:colOff>
      <xdr:row>85</xdr:row>
      <xdr:rowOff>151536</xdr:rowOff>
    </xdr:to>
    <xdr:sp macro="" textlink="">
      <xdr:nvSpPr>
        <xdr:cNvPr id="366" name="楕円 365">
          <a:extLst>
            <a:ext uri="{FF2B5EF4-FFF2-40B4-BE49-F238E27FC236}">
              <a16:creationId xmlns:a16="http://schemas.microsoft.com/office/drawing/2014/main" id="{580847C4-A080-4159-ACC0-E40AEF5F5E8F}"/>
            </a:ext>
          </a:extLst>
        </xdr:cNvPr>
        <xdr:cNvSpPr/>
      </xdr:nvSpPr>
      <xdr:spPr>
        <a:xfrm>
          <a:off x="78105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99364</xdr:rowOff>
    </xdr:from>
    <xdr:to>
      <xdr:col>45</xdr:col>
      <xdr:colOff>177800</xdr:colOff>
      <xdr:row>85</xdr:row>
      <xdr:rowOff>100736</xdr:rowOff>
    </xdr:to>
    <xdr:cxnSp macro="">
      <xdr:nvCxnSpPr>
        <xdr:cNvPr id="367" name="直線コネクタ 366">
          <a:extLst>
            <a:ext uri="{FF2B5EF4-FFF2-40B4-BE49-F238E27FC236}">
              <a16:creationId xmlns:a16="http://schemas.microsoft.com/office/drawing/2014/main" id="{E71C3808-354A-4519-9A49-3E50F7451AA0}"/>
            </a:ext>
          </a:extLst>
        </xdr:cNvPr>
        <xdr:cNvCxnSpPr/>
      </xdr:nvCxnSpPr>
      <xdr:spPr>
        <a:xfrm flipV="1">
          <a:off x="7861300" y="1467261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50851</xdr:rowOff>
    </xdr:from>
    <xdr:to>
      <xdr:col>36</xdr:col>
      <xdr:colOff>165100</xdr:colOff>
      <xdr:row>85</xdr:row>
      <xdr:rowOff>152451</xdr:rowOff>
    </xdr:to>
    <xdr:sp macro="" textlink="">
      <xdr:nvSpPr>
        <xdr:cNvPr id="368" name="楕円 367">
          <a:extLst>
            <a:ext uri="{FF2B5EF4-FFF2-40B4-BE49-F238E27FC236}">
              <a16:creationId xmlns:a16="http://schemas.microsoft.com/office/drawing/2014/main" id="{9B8418F6-B8A0-4541-BA80-06DA508A5C8C}"/>
            </a:ext>
          </a:extLst>
        </xdr:cNvPr>
        <xdr:cNvSpPr/>
      </xdr:nvSpPr>
      <xdr:spPr>
        <a:xfrm>
          <a:off x="6921500" y="146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100736</xdr:rowOff>
    </xdr:from>
    <xdr:to>
      <xdr:col>41</xdr:col>
      <xdr:colOff>50800</xdr:colOff>
      <xdr:row>85</xdr:row>
      <xdr:rowOff>101651</xdr:rowOff>
    </xdr:to>
    <xdr:cxnSp macro="">
      <xdr:nvCxnSpPr>
        <xdr:cNvPr id="369" name="直線コネクタ 368">
          <a:extLst>
            <a:ext uri="{FF2B5EF4-FFF2-40B4-BE49-F238E27FC236}">
              <a16:creationId xmlns:a16="http://schemas.microsoft.com/office/drawing/2014/main" id="{F1B6019B-813A-413E-B4CF-B09FD315E5E5}"/>
            </a:ext>
          </a:extLst>
        </xdr:cNvPr>
        <xdr:cNvCxnSpPr/>
      </xdr:nvCxnSpPr>
      <xdr:spPr>
        <a:xfrm flipV="1">
          <a:off x="6972300" y="1467398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FCD2030B-C952-407A-AE45-E03794932E89}"/>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142663</xdr:rowOff>
    </xdr:from>
    <xdr:ext cx="469744" cy="259045"/>
    <xdr:sp macro="" textlink="">
      <xdr:nvSpPr>
        <xdr:cNvPr id="371" name="n_2aveValue【公営住宅】&#10;一人当たり面積">
          <a:extLst>
            <a:ext uri="{FF2B5EF4-FFF2-40B4-BE49-F238E27FC236}">
              <a16:creationId xmlns:a16="http://schemas.microsoft.com/office/drawing/2014/main" id="{95FDEB46-282A-4CB6-BCDE-A5922FB2DAA9}"/>
            </a:ext>
          </a:extLst>
        </xdr:cNvPr>
        <xdr:cNvSpPr txBox="1"/>
      </xdr:nvSpPr>
      <xdr:spPr>
        <a:xfrm>
          <a:off x="8515427" y="1471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157091</xdr:rowOff>
    </xdr:from>
    <xdr:ext cx="469744" cy="259045"/>
    <xdr:sp macro="" textlink="">
      <xdr:nvSpPr>
        <xdr:cNvPr id="372" name="n_3aveValue【公営住宅】&#10;一人当たり面積">
          <a:extLst>
            <a:ext uri="{FF2B5EF4-FFF2-40B4-BE49-F238E27FC236}">
              <a16:creationId xmlns:a16="http://schemas.microsoft.com/office/drawing/2014/main" id="{865264F8-E401-4A10-A901-70F22FA212F2}"/>
            </a:ext>
          </a:extLst>
        </xdr:cNvPr>
        <xdr:cNvSpPr txBox="1"/>
      </xdr:nvSpPr>
      <xdr:spPr>
        <a:xfrm>
          <a:off x="7626427" y="143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155261</xdr:rowOff>
    </xdr:from>
    <xdr:ext cx="469744" cy="259045"/>
    <xdr:sp macro="" textlink="">
      <xdr:nvSpPr>
        <xdr:cNvPr id="373" name="n_4aveValue【公営住宅】&#10;一人当たり面積">
          <a:extLst>
            <a:ext uri="{FF2B5EF4-FFF2-40B4-BE49-F238E27FC236}">
              <a16:creationId xmlns:a16="http://schemas.microsoft.com/office/drawing/2014/main" id="{B45976F5-5280-4893-BBF1-41A57AA5C1E0}"/>
            </a:ext>
          </a:extLst>
        </xdr:cNvPr>
        <xdr:cNvSpPr txBox="1"/>
      </xdr:nvSpPr>
      <xdr:spPr>
        <a:xfrm>
          <a:off x="6737427" y="1438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139692</xdr:rowOff>
    </xdr:from>
    <xdr:ext cx="469744" cy="259045"/>
    <xdr:sp macro="" textlink="">
      <xdr:nvSpPr>
        <xdr:cNvPr id="374" name="n_1mainValue【公営住宅】&#10;一人当たり面積">
          <a:extLst>
            <a:ext uri="{FF2B5EF4-FFF2-40B4-BE49-F238E27FC236}">
              <a16:creationId xmlns:a16="http://schemas.microsoft.com/office/drawing/2014/main" id="{8F625913-57AE-4DD6-A070-E443B5834DFC}"/>
            </a:ext>
          </a:extLst>
        </xdr:cNvPr>
        <xdr:cNvSpPr txBox="1"/>
      </xdr:nvSpPr>
      <xdr:spPr>
        <a:xfrm>
          <a:off x="9391727" y="1471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166691</xdr:rowOff>
    </xdr:from>
    <xdr:ext cx="469744" cy="259045"/>
    <xdr:sp macro="" textlink="">
      <xdr:nvSpPr>
        <xdr:cNvPr id="375" name="n_2mainValue【公営住宅】&#10;一人当たり面積">
          <a:extLst>
            <a:ext uri="{FF2B5EF4-FFF2-40B4-BE49-F238E27FC236}">
              <a16:creationId xmlns:a16="http://schemas.microsoft.com/office/drawing/2014/main" id="{DAD4727D-277A-4D2C-B8DD-6899DE3BA8C0}"/>
            </a:ext>
          </a:extLst>
        </xdr:cNvPr>
        <xdr:cNvSpPr txBox="1"/>
      </xdr:nvSpPr>
      <xdr:spPr>
        <a:xfrm>
          <a:off x="8515427" y="1439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142663</xdr:rowOff>
    </xdr:from>
    <xdr:ext cx="469744" cy="259045"/>
    <xdr:sp macro="" textlink="">
      <xdr:nvSpPr>
        <xdr:cNvPr id="376" name="n_3mainValue【公営住宅】&#10;一人当たり面積">
          <a:extLst>
            <a:ext uri="{FF2B5EF4-FFF2-40B4-BE49-F238E27FC236}">
              <a16:creationId xmlns:a16="http://schemas.microsoft.com/office/drawing/2014/main" id="{48CDBB80-6E36-43CE-84B5-8A590C6C2C7D}"/>
            </a:ext>
          </a:extLst>
        </xdr:cNvPr>
        <xdr:cNvSpPr txBox="1"/>
      </xdr:nvSpPr>
      <xdr:spPr>
        <a:xfrm>
          <a:off x="7626427" y="1471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143578</xdr:rowOff>
    </xdr:from>
    <xdr:ext cx="469744" cy="259045"/>
    <xdr:sp macro="" textlink="">
      <xdr:nvSpPr>
        <xdr:cNvPr id="377" name="n_4mainValue【公営住宅】&#10;一人当たり面積">
          <a:extLst>
            <a:ext uri="{FF2B5EF4-FFF2-40B4-BE49-F238E27FC236}">
              <a16:creationId xmlns:a16="http://schemas.microsoft.com/office/drawing/2014/main" id="{91F50520-9F46-4547-8500-771CA2B4A56A}"/>
            </a:ext>
          </a:extLst>
        </xdr:cNvPr>
        <xdr:cNvSpPr txBox="1"/>
      </xdr:nvSpPr>
      <xdr:spPr>
        <a:xfrm>
          <a:off x="6737427" y="1471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A41A52F-E11C-45A9-8B97-993FD03118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04B51E0-7C2A-4775-895D-141751DE2C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3336CB7-1083-46A3-A3B4-56A964E0C4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85A99BC-880B-4ABE-8D31-3B0BFA9C20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DF35294-F25D-4C24-AA12-09B28792B3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BD45E46-D8BA-4FC8-AAC0-E1CB57848E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2381B66-3E51-4FCF-9CCE-26786ADFA1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AC81839-0B41-4B7F-BF90-B1340C5D4AE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20B99AC-EB01-430D-8A71-8B75206D96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28D617B3-4598-488D-A621-96600026F6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274688C6-FF1B-4DB6-B76C-FDD16675D2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65567CFD-1CCA-40DE-84F6-E523A48D3EA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D4D326D-52D2-4988-8720-22D72AABD1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E3FE48D-EFB0-4592-BA68-498C4CD45B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5ECE1B5D-9A71-4B09-9B7E-87CEC41366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AC01307-BB69-4686-BBB1-FA6CF6F2C00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EB0C187E-30AE-4130-A699-E4C96A81E1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398D842-3070-416A-96B3-0C7796E7B6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66B8A42A-0E90-4F1F-A86D-DC8405DDD7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E63974F-BBA7-4BEE-8BE5-E6A1394682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A29A527-FB69-4372-BC09-A2AE69DF1F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947C90B-8A21-4731-ABE8-3460F5DE38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CFB35253-ACB8-44D2-A2E3-FFF7D7FB18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C42DEB8C-03F4-48CE-8906-7DF203917C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78CD881-7817-49AA-A28A-ADB48D9743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909166A-8CF2-4558-939C-E59906897C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376858C-AFF3-48C9-AEA2-7709CCA0D79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2E8AE7A7-D638-465C-959E-0A535A85B8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7485EB7-00EA-4E62-9423-91BCF92E456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E60514A-98D4-4B3F-B1F3-E7117BC1B3E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16DC9394-4778-4AB2-8AC7-57D2E04E075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15CC7CF7-0313-47FD-8170-89BE72A33D2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B9F1A012-DE75-4F6A-8C61-EEBAA9011E2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A53E104F-4E46-49FF-96DB-3903ED64B30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EF1D83E9-FB9E-4F2E-BA87-7E27CE18702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83CA43A4-E3F2-4E57-92DD-5FCA108C96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1A9A1E5C-9F5F-4A39-95D8-5A343591C1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7973551-D171-4FA6-8375-90ADBFD847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93816819-4FF5-4017-8E1B-718B0B90D9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280DEFEC-6C37-4F6C-8A66-9148EE918E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59F9C79D-8FAC-4239-8ED8-D7585A1184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F2B67019-AC71-495F-BB30-B742952B2577}"/>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C56FEB66-549F-42DF-B5AC-9BA58AA3875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58A23C38-0600-4338-8E0C-3E461F52012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D6816BC5-45CC-46E2-B3BC-87F6208F7022}"/>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1097D0F2-C244-4B08-B7B0-1CB0D9787B4A}"/>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FCBB82E-3A19-4AE5-8CFE-E107D210374C}"/>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9FC8F5D4-AE40-4548-B0A2-32E69F6C4EDA}"/>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F7CF9412-7AFC-4A78-9B99-B2DAE7BF63B7}"/>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7" name="フローチャート: 判断 426">
          <a:extLst>
            <a:ext uri="{FF2B5EF4-FFF2-40B4-BE49-F238E27FC236}">
              <a16:creationId xmlns:a16="http://schemas.microsoft.com/office/drawing/2014/main" id="{A2E641BF-E905-4182-9895-589AC615D98F}"/>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8" name="フローチャート: 判断 427">
          <a:extLst>
            <a:ext uri="{FF2B5EF4-FFF2-40B4-BE49-F238E27FC236}">
              <a16:creationId xmlns:a16="http://schemas.microsoft.com/office/drawing/2014/main" id="{1F0D50AF-3E93-4789-A3D6-6A861E21DF8B}"/>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9" name="フローチャート: 判断 428">
          <a:extLst>
            <a:ext uri="{FF2B5EF4-FFF2-40B4-BE49-F238E27FC236}">
              <a16:creationId xmlns:a16="http://schemas.microsoft.com/office/drawing/2014/main" id="{9253435D-D23C-4069-8AA9-B610947B8BB8}"/>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713B328-2F80-463F-9AC3-F10CF0BC51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73525ED-9DD6-4B11-AB4D-6281EB3D4A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4DC1B97-EF80-4976-A942-5CE837ACA1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B8C326B-606E-48EC-99D3-A2CF4ED236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387BD58-DB7A-4608-A849-A987C481194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107043</xdr:rowOff>
    </xdr:from>
    <xdr:to>
      <xdr:col>85</xdr:col>
      <xdr:colOff>177800</xdr:colOff>
      <xdr:row>42</xdr:row>
      <xdr:rowOff>37193</xdr:rowOff>
    </xdr:to>
    <xdr:sp macro="" textlink="">
      <xdr:nvSpPr>
        <xdr:cNvPr id="435" name="楕円 434">
          <a:extLst>
            <a:ext uri="{FF2B5EF4-FFF2-40B4-BE49-F238E27FC236}">
              <a16:creationId xmlns:a16="http://schemas.microsoft.com/office/drawing/2014/main" id="{DABC192A-F58F-4CE2-84DE-1AA11D4B647A}"/>
            </a:ext>
          </a:extLst>
        </xdr:cNvPr>
        <xdr:cNvSpPr/>
      </xdr:nvSpPr>
      <xdr:spPr>
        <a:xfrm>
          <a:off x="162687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21970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10307A6-1F9C-4B25-8472-2B2005617809}"/>
            </a:ext>
          </a:extLst>
        </xdr:cNvPr>
        <xdr:cNvSpPr txBox="1"/>
      </xdr:nvSpPr>
      <xdr:spPr>
        <a:xfrm>
          <a:off x="16357600" y="70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437" name="楕円 436">
          <a:extLst>
            <a:ext uri="{FF2B5EF4-FFF2-40B4-BE49-F238E27FC236}">
              <a16:creationId xmlns:a16="http://schemas.microsoft.com/office/drawing/2014/main" id="{8F01F679-3FDF-4AAF-83CD-C10A99465286}"/>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157843</xdr:rowOff>
    </xdr:to>
    <xdr:cxnSp macro="">
      <xdr:nvCxnSpPr>
        <xdr:cNvPr id="438" name="直線コネクタ 437">
          <a:extLst>
            <a:ext uri="{FF2B5EF4-FFF2-40B4-BE49-F238E27FC236}">
              <a16:creationId xmlns:a16="http://schemas.microsoft.com/office/drawing/2014/main" id="{F7AEB9B4-CB56-4FAF-B82B-431E5345BEDD}"/>
            </a:ext>
          </a:extLst>
        </xdr:cNvPr>
        <xdr:cNvCxnSpPr/>
      </xdr:nvCxnSpPr>
      <xdr:spPr>
        <a:xfrm>
          <a:off x="15481300" y="71628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61323</xdr:rowOff>
    </xdr:from>
    <xdr:to>
      <xdr:col>76</xdr:col>
      <xdr:colOff>165100</xdr:colOff>
      <xdr:row>41</xdr:row>
      <xdr:rowOff>162923</xdr:rowOff>
    </xdr:to>
    <xdr:sp macro="" textlink="">
      <xdr:nvSpPr>
        <xdr:cNvPr id="439" name="楕円 438">
          <a:extLst>
            <a:ext uri="{FF2B5EF4-FFF2-40B4-BE49-F238E27FC236}">
              <a16:creationId xmlns:a16="http://schemas.microsoft.com/office/drawing/2014/main" id="{FBD0BB4B-485E-4FED-8AE8-3472940C4ABF}"/>
            </a:ext>
          </a:extLst>
        </xdr:cNvPr>
        <xdr:cNvSpPr/>
      </xdr:nvSpPr>
      <xdr:spPr>
        <a:xfrm>
          <a:off x="14541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112123</xdr:rowOff>
    </xdr:from>
    <xdr:to>
      <xdr:col>81</xdr:col>
      <xdr:colOff>50800</xdr:colOff>
      <xdr:row>41</xdr:row>
      <xdr:rowOff>133350</xdr:rowOff>
    </xdr:to>
    <xdr:cxnSp macro="">
      <xdr:nvCxnSpPr>
        <xdr:cNvPr id="440" name="直線コネクタ 439">
          <a:extLst>
            <a:ext uri="{FF2B5EF4-FFF2-40B4-BE49-F238E27FC236}">
              <a16:creationId xmlns:a16="http://schemas.microsoft.com/office/drawing/2014/main" id="{D0C52E60-E01E-4671-B8DA-557384C580C9}"/>
            </a:ext>
          </a:extLst>
        </xdr:cNvPr>
        <xdr:cNvCxnSpPr/>
      </xdr:nvCxnSpPr>
      <xdr:spPr>
        <a:xfrm>
          <a:off x="14592300" y="71415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27033</xdr:rowOff>
    </xdr:from>
    <xdr:to>
      <xdr:col>72</xdr:col>
      <xdr:colOff>38100</xdr:colOff>
      <xdr:row>41</xdr:row>
      <xdr:rowOff>128633</xdr:rowOff>
    </xdr:to>
    <xdr:sp macro="" textlink="">
      <xdr:nvSpPr>
        <xdr:cNvPr id="441" name="楕円 440">
          <a:extLst>
            <a:ext uri="{FF2B5EF4-FFF2-40B4-BE49-F238E27FC236}">
              <a16:creationId xmlns:a16="http://schemas.microsoft.com/office/drawing/2014/main" id="{03707E08-5BBF-4281-B5BD-A0FC51DEA4E1}"/>
            </a:ext>
          </a:extLst>
        </xdr:cNvPr>
        <xdr:cNvSpPr/>
      </xdr:nvSpPr>
      <xdr:spPr>
        <a:xfrm>
          <a:off x="13652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77833</xdr:rowOff>
    </xdr:from>
    <xdr:to>
      <xdr:col>76</xdr:col>
      <xdr:colOff>114300</xdr:colOff>
      <xdr:row>41</xdr:row>
      <xdr:rowOff>112123</xdr:rowOff>
    </xdr:to>
    <xdr:cxnSp macro="">
      <xdr:nvCxnSpPr>
        <xdr:cNvPr id="442" name="直線コネクタ 441">
          <a:extLst>
            <a:ext uri="{FF2B5EF4-FFF2-40B4-BE49-F238E27FC236}">
              <a16:creationId xmlns:a16="http://schemas.microsoft.com/office/drawing/2014/main" id="{126945DB-F1F0-49E7-B0A8-929B82E69E22}"/>
            </a:ext>
          </a:extLst>
        </xdr:cNvPr>
        <xdr:cNvCxnSpPr/>
      </xdr:nvCxnSpPr>
      <xdr:spPr>
        <a:xfrm>
          <a:off x="13703300" y="71072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162560</xdr:rowOff>
    </xdr:from>
    <xdr:to>
      <xdr:col>67</xdr:col>
      <xdr:colOff>101600</xdr:colOff>
      <xdr:row>41</xdr:row>
      <xdr:rowOff>92710</xdr:rowOff>
    </xdr:to>
    <xdr:sp macro="" textlink="">
      <xdr:nvSpPr>
        <xdr:cNvPr id="443" name="楕円 442">
          <a:extLst>
            <a:ext uri="{FF2B5EF4-FFF2-40B4-BE49-F238E27FC236}">
              <a16:creationId xmlns:a16="http://schemas.microsoft.com/office/drawing/2014/main" id="{B719B0AD-DE2D-497D-B13E-C2FEB6476418}"/>
            </a:ext>
          </a:extLst>
        </xdr:cNvPr>
        <xdr:cNvSpPr/>
      </xdr:nvSpPr>
      <xdr:spPr>
        <a:xfrm>
          <a:off x="1276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41910</xdr:rowOff>
    </xdr:from>
    <xdr:to>
      <xdr:col>71</xdr:col>
      <xdr:colOff>177800</xdr:colOff>
      <xdr:row>41</xdr:row>
      <xdr:rowOff>77833</xdr:rowOff>
    </xdr:to>
    <xdr:cxnSp macro="">
      <xdr:nvCxnSpPr>
        <xdr:cNvPr id="444" name="直線コネクタ 443">
          <a:extLst>
            <a:ext uri="{FF2B5EF4-FFF2-40B4-BE49-F238E27FC236}">
              <a16:creationId xmlns:a16="http://schemas.microsoft.com/office/drawing/2014/main" id="{ED38A23D-51C7-47AF-8165-32B46E54294A}"/>
            </a:ext>
          </a:extLst>
        </xdr:cNvPr>
        <xdr:cNvCxnSpPr/>
      </xdr:nvCxnSpPr>
      <xdr:spPr>
        <a:xfrm>
          <a:off x="12814300" y="70713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C468D1E-3BC7-47A1-B303-CA41F241E3B1}"/>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1EB10918-52DD-4063-AAB2-4F0FE045046F}"/>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F5C3D61-2CB6-47B8-833A-D02509EE04CF}"/>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B4D3CD3-35DD-4D94-8EE1-5DA24FE148BC}"/>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71E44EFC-03D7-4F53-9B82-A43AE7E7D6CA}"/>
            </a:ext>
          </a:extLst>
        </xdr:cNvPr>
        <xdr:cNvSpPr txBox="1"/>
      </xdr:nvSpPr>
      <xdr:spPr>
        <a:xfrm>
          <a:off x="15266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154050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B3B162E-30A4-40CE-AEC3-0E6A7AB26645}"/>
            </a:ext>
          </a:extLst>
        </xdr:cNvPr>
        <xdr:cNvSpPr txBox="1"/>
      </xdr:nvSpPr>
      <xdr:spPr>
        <a:xfrm>
          <a:off x="14389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119760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E0A79CD-3E6A-4D6B-9707-FC1DF43ED8E0}"/>
            </a:ext>
          </a:extLst>
        </xdr:cNvPr>
        <xdr:cNvSpPr txBox="1"/>
      </xdr:nvSpPr>
      <xdr:spPr>
        <a:xfrm>
          <a:off x="135007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83837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3F4F5BE9-DD46-4209-969A-E94734EC032E}"/>
            </a:ext>
          </a:extLst>
        </xdr:cNvPr>
        <xdr:cNvSpPr txBox="1"/>
      </xdr:nvSpPr>
      <xdr:spPr>
        <a:xfrm>
          <a:off x="12611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592723E-20A0-4E26-9E27-9D3FF60959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5F47F90-0A44-41FE-A323-EBEF906DCA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84A00CF-4696-4D9E-89D6-73F89CE1AD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8CFF3EB-1A10-4C65-8363-A7C620CB72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2EB6CDC-75A8-453A-9D5B-7A8D091159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A126BB50-58D6-482F-ACBD-A235EF166E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1FF1484-32DB-481B-AC4A-6F6C01BE7E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F7E703A-0CFD-49DE-A3F5-E35A91D2F8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FB1D1B5-1C79-4A5C-80FF-B2907F31B0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BEAAFF2-3A1C-4FDC-BADC-2CFCBBD4B3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2685C9D7-826C-4303-8E85-8F813C21FF4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F5F8CAF8-FA03-4ACD-BF8B-6DC42DCFBD1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DDCFE8E3-E900-4818-8E96-516FF5B9684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B67EDEBC-4F0F-42CF-9B36-DD60263B4AF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AC025D3-E5C0-48F8-9E0F-1C49317748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58B921B9-CEFF-431D-B586-E308B1019DF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6E237115-BA72-4B0E-BAEC-B45905B26B5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D49DB713-E974-46AE-BD76-9D6E8B4BEC6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0475ED6-1B39-4109-92F2-70AA1748AE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298778B1-18C4-4604-B7C7-2CE0CF6E3DB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1E3CB84D-D426-49CE-91C5-B5711830E0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3E24120A-3451-4530-835D-6692D77B0E9D}"/>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BA759E1A-B78A-4A74-BD91-161E0668DF1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5840DD0-EB1E-4656-8D69-9AA739AB04FB}"/>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0EFB212-3572-4439-AFA7-BE79CEDD26B5}"/>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674B4E61-6615-4520-8092-CEE5E9F986F2}"/>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987AA8B6-E9A7-4F61-8F78-3AE349896D85}"/>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4FCD72C0-F874-4402-8F88-F2F09774EBAD}"/>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55A94D37-9864-4A64-9B21-D4FA1672EB3E}"/>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82" name="フローチャート: 判断 481">
          <a:extLst>
            <a:ext uri="{FF2B5EF4-FFF2-40B4-BE49-F238E27FC236}">
              <a16:creationId xmlns:a16="http://schemas.microsoft.com/office/drawing/2014/main" id="{F7C3B407-0A4D-4F29-AD0B-4589FFEB288B}"/>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3" name="フローチャート: 判断 482">
          <a:extLst>
            <a:ext uri="{FF2B5EF4-FFF2-40B4-BE49-F238E27FC236}">
              <a16:creationId xmlns:a16="http://schemas.microsoft.com/office/drawing/2014/main" id="{FE880542-C804-45DC-BDA9-0FAD5D55632E}"/>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84" name="フローチャート: 判断 483">
          <a:extLst>
            <a:ext uri="{FF2B5EF4-FFF2-40B4-BE49-F238E27FC236}">
              <a16:creationId xmlns:a16="http://schemas.microsoft.com/office/drawing/2014/main" id="{F552FEBB-A490-441E-A664-2CE1391FFF56}"/>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6FA1402-9C0B-42BB-9EC8-88BC03E199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C8251F6-935E-453E-B941-5669F29656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C7910D1-057E-4942-9AD3-DEB1C60EFF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33170E6-8769-4AFC-8C65-31587BDAB4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CEF9F18-E1E4-424D-8B2B-73FB0AF67F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490" name="楕円 489">
          <a:extLst>
            <a:ext uri="{FF2B5EF4-FFF2-40B4-BE49-F238E27FC236}">
              <a16:creationId xmlns:a16="http://schemas.microsoft.com/office/drawing/2014/main" id="{84D04699-603E-48D4-9F2C-1BBF581A3234}"/>
            </a:ext>
          </a:extLst>
        </xdr:cNvPr>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882E39F8-0F67-4861-9CA5-1BE2E1736463}"/>
            </a:ext>
          </a:extLst>
        </xdr:cNvPr>
        <xdr:cNvSpPr txBox="1"/>
      </xdr:nvSpPr>
      <xdr:spPr>
        <a:xfrm>
          <a:off x="22199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2" name="楕円 491">
          <a:extLst>
            <a:ext uri="{FF2B5EF4-FFF2-40B4-BE49-F238E27FC236}">
              <a16:creationId xmlns:a16="http://schemas.microsoft.com/office/drawing/2014/main" id="{0205026F-3E82-42DD-9E30-303E4D18B7DA}"/>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9906</xdr:rowOff>
    </xdr:to>
    <xdr:cxnSp macro="">
      <xdr:nvCxnSpPr>
        <xdr:cNvPr id="493" name="直線コネクタ 492">
          <a:extLst>
            <a:ext uri="{FF2B5EF4-FFF2-40B4-BE49-F238E27FC236}">
              <a16:creationId xmlns:a16="http://schemas.microsoft.com/office/drawing/2014/main" id="{6DEF6AEF-0C13-4A16-BC82-DABE833DE8C1}"/>
            </a:ext>
          </a:extLst>
        </xdr:cNvPr>
        <xdr:cNvCxnSpPr/>
      </xdr:nvCxnSpPr>
      <xdr:spPr>
        <a:xfrm flipV="1">
          <a:off x="21323300" y="703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132842</xdr:rowOff>
    </xdr:from>
    <xdr:to>
      <xdr:col>107</xdr:col>
      <xdr:colOff>101600</xdr:colOff>
      <xdr:row>41</xdr:row>
      <xdr:rowOff>62992</xdr:rowOff>
    </xdr:to>
    <xdr:sp macro="" textlink="">
      <xdr:nvSpPr>
        <xdr:cNvPr id="494" name="楕円 493">
          <a:extLst>
            <a:ext uri="{FF2B5EF4-FFF2-40B4-BE49-F238E27FC236}">
              <a16:creationId xmlns:a16="http://schemas.microsoft.com/office/drawing/2014/main" id="{141D6636-5D63-4911-9E8F-ACCE8DFC6CEB}"/>
            </a:ext>
          </a:extLst>
        </xdr:cNvPr>
        <xdr:cNvSpPr/>
      </xdr:nvSpPr>
      <xdr:spPr>
        <a:xfrm>
          <a:off x="20383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12192</xdr:rowOff>
    </xdr:to>
    <xdr:cxnSp macro="">
      <xdr:nvCxnSpPr>
        <xdr:cNvPr id="495" name="直線コネクタ 494">
          <a:extLst>
            <a:ext uri="{FF2B5EF4-FFF2-40B4-BE49-F238E27FC236}">
              <a16:creationId xmlns:a16="http://schemas.microsoft.com/office/drawing/2014/main" id="{2E791D4B-3A6D-4D47-8298-456261776E6D}"/>
            </a:ext>
          </a:extLst>
        </xdr:cNvPr>
        <xdr:cNvCxnSpPr/>
      </xdr:nvCxnSpPr>
      <xdr:spPr>
        <a:xfrm flipV="1">
          <a:off x="20434300" y="703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132842</xdr:rowOff>
    </xdr:from>
    <xdr:to>
      <xdr:col>102</xdr:col>
      <xdr:colOff>165100</xdr:colOff>
      <xdr:row>41</xdr:row>
      <xdr:rowOff>62992</xdr:rowOff>
    </xdr:to>
    <xdr:sp macro="" textlink="">
      <xdr:nvSpPr>
        <xdr:cNvPr id="496" name="楕円 495">
          <a:extLst>
            <a:ext uri="{FF2B5EF4-FFF2-40B4-BE49-F238E27FC236}">
              <a16:creationId xmlns:a16="http://schemas.microsoft.com/office/drawing/2014/main" id="{1EF8C2A5-43F9-4533-9ABA-E16FF863A0C7}"/>
            </a:ext>
          </a:extLst>
        </xdr:cNvPr>
        <xdr:cNvSpPr/>
      </xdr:nvSpPr>
      <xdr:spPr>
        <a:xfrm>
          <a:off x="19494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12192</xdr:rowOff>
    </xdr:from>
    <xdr:to>
      <xdr:col>107</xdr:col>
      <xdr:colOff>50800</xdr:colOff>
      <xdr:row>41</xdr:row>
      <xdr:rowOff>12192</xdr:rowOff>
    </xdr:to>
    <xdr:cxnSp macro="">
      <xdr:nvCxnSpPr>
        <xdr:cNvPr id="497" name="直線コネクタ 496">
          <a:extLst>
            <a:ext uri="{FF2B5EF4-FFF2-40B4-BE49-F238E27FC236}">
              <a16:creationId xmlns:a16="http://schemas.microsoft.com/office/drawing/2014/main" id="{4A1135B7-AC84-465D-9C73-A37323B3D91E}"/>
            </a:ext>
          </a:extLst>
        </xdr:cNvPr>
        <xdr:cNvCxnSpPr/>
      </xdr:nvCxnSpPr>
      <xdr:spPr>
        <a:xfrm>
          <a:off x="19545300" y="704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498" name="楕円 497">
          <a:extLst>
            <a:ext uri="{FF2B5EF4-FFF2-40B4-BE49-F238E27FC236}">
              <a16:creationId xmlns:a16="http://schemas.microsoft.com/office/drawing/2014/main" id="{17936EAD-E5C5-4F36-8017-27AF413B1223}"/>
            </a:ext>
          </a:extLst>
        </xdr:cNvPr>
        <xdr:cNvSpPr/>
      </xdr:nvSpPr>
      <xdr:spPr>
        <a:xfrm>
          <a:off x="18605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12192</xdr:rowOff>
    </xdr:from>
    <xdr:to>
      <xdr:col>102</xdr:col>
      <xdr:colOff>114300</xdr:colOff>
      <xdr:row>41</xdr:row>
      <xdr:rowOff>14478</xdr:rowOff>
    </xdr:to>
    <xdr:cxnSp macro="">
      <xdr:nvCxnSpPr>
        <xdr:cNvPr id="499" name="直線コネクタ 498">
          <a:extLst>
            <a:ext uri="{FF2B5EF4-FFF2-40B4-BE49-F238E27FC236}">
              <a16:creationId xmlns:a16="http://schemas.microsoft.com/office/drawing/2014/main" id="{26BB98A7-A765-4782-8E9C-D50340FB30F2}"/>
            </a:ext>
          </a:extLst>
        </xdr:cNvPr>
        <xdr:cNvCxnSpPr/>
      </xdr:nvCxnSpPr>
      <xdr:spPr>
        <a:xfrm flipV="1">
          <a:off x="18656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35F2A249-0AE2-431A-8824-DE35D17081C4}"/>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CF49B837-F933-4151-84FB-2975DBBD8485}"/>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3A02975-944A-4C00-A479-284C06B3B79C}"/>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D7B7BF4A-9D7B-4E40-A6FD-5E83CEA94F7C}"/>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4AF045C1-CD62-491F-9215-5C4073968474}"/>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54119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6696BC5C-7939-4AD4-85F8-22B09E428865}"/>
            </a:ext>
          </a:extLst>
        </xdr:cNvPr>
        <xdr:cNvSpPr txBox="1"/>
      </xdr:nvSpPr>
      <xdr:spPr>
        <a:xfrm>
          <a:off x="20199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54119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18B5E755-31D5-412A-B950-6C62A7B96C4D}"/>
            </a:ext>
          </a:extLst>
        </xdr:cNvPr>
        <xdr:cNvSpPr txBox="1"/>
      </xdr:nvSpPr>
      <xdr:spPr>
        <a:xfrm>
          <a:off x="19310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8050884A-581B-4B7B-BC50-92D1DE1883A0}"/>
            </a:ext>
          </a:extLst>
        </xdr:cNvPr>
        <xdr:cNvSpPr txBox="1"/>
      </xdr:nvSpPr>
      <xdr:spPr>
        <a:xfrm>
          <a:off x="18421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9E3DBB3-CBBE-43AE-884D-4663CA95F1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40FC59A-4B43-4A9F-BE10-3BCDA3E2DC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CB35CBB8-9D33-4F8E-9922-D5BFC2D7C9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53E8A74-C1EF-4BEC-975A-4BF2CDBCEE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86C13B9-4D83-4FF9-9FBA-C663C5F787C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D694835-955C-490C-B76A-BC65EF52E9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E20B75E-53DC-453B-A160-9A43B1EB89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FDFD452-FBED-437E-9F90-2AE02A4AEB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940F6BA-8542-498B-A40C-E4708CC6EC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6387893-CE1C-476E-821B-247CBF05C4A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D9D80A6-57D8-4DD8-B87C-D9CD642F88B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51985D1F-E975-4B86-BA46-A78CCF23E63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E647A1E1-EFB4-436D-B8CA-1701E244BA9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BFECFCBB-E5EC-4FA1-8304-E9E966B06D7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79791C25-A770-423F-BA98-F3C8794AACD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B9B932B0-F7FC-431D-96BA-906B388C9B0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14C0C4D2-3573-4B87-A52E-AC2F4202288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3BD755F-7169-4956-AAAD-55BAB768DED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6F5DBF5A-4518-461F-A2A6-41A7523C5B2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3E9840DA-898E-4644-AB8D-04767C3856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BE834BBF-1C95-4DAD-8EDE-D0B606ACC01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43A69FB-A93C-44DF-BC01-7B180DDAE1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8F8A2D49-C7D6-4297-98AA-37EA41F65364}"/>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8819BBA-E0FD-4BD7-9FE0-4E1B79785FD9}"/>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94468EEA-9B76-4CC9-92AB-01B43A763D4D}"/>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E7EC2812-9BB6-4E2A-95B7-F04BE8D52CD1}"/>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D8708202-4F47-41C9-9B96-972E132C3A9B}"/>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98150755-CD60-4BDD-94F1-7A41FDEBEF90}"/>
            </a:ext>
          </a:extLst>
        </xdr:cNvPr>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08E4C0C8-16A6-4983-9884-DB619B6687CA}"/>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65AAF18B-C915-4A25-8CA9-AC2215AC6EE0}"/>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47498</xdr:rowOff>
    </xdr:from>
    <xdr:to>
      <xdr:col>76</xdr:col>
      <xdr:colOff>165100</xdr:colOff>
      <xdr:row>59</xdr:row>
      <xdr:rowOff>149098</xdr:rowOff>
    </xdr:to>
    <xdr:sp macro="" textlink="">
      <xdr:nvSpPr>
        <xdr:cNvPr id="538" name="フローチャート: 判断 537">
          <a:extLst>
            <a:ext uri="{FF2B5EF4-FFF2-40B4-BE49-F238E27FC236}">
              <a16:creationId xmlns:a16="http://schemas.microsoft.com/office/drawing/2014/main" id="{E9688C02-1A8B-4F7B-9B15-F6DF23EEEE4E}"/>
            </a:ext>
          </a:extLst>
        </xdr:cNvPr>
        <xdr:cNvSpPr/>
      </xdr:nvSpPr>
      <xdr:spPr>
        <a:xfrm>
          <a:off x="14541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39" name="フローチャート: 判断 538">
          <a:extLst>
            <a:ext uri="{FF2B5EF4-FFF2-40B4-BE49-F238E27FC236}">
              <a16:creationId xmlns:a16="http://schemas.microsoft.com/office/drawing/2014/main" id="{150263B7-30D8-4407-B7AA-BF5459174D2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0" name="フローチャート: 判断 539">
          <a:extLst>
            <a:ext uri="{FF2B5EF4-FFF2-40B4-BE49-F238E27FC236}">
              <a16:creationId xmlns:a16="http://schemas.microsoft.com/office/drawing/2014/main" id="{DD6F6300-E5AC-454E-98B7-54498BA877D0}"/>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0FB020F-D5C1-48AA-AD3C-9DE2F51B14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CF97469-6063-4832-A499-52983328605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F6F480A-5487-4E3C-B7CD-690832AE70B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DAE7174-5757-47E9-864E-1A9FAAECA2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D3800CC-7C90-4D56-86C7-02EE64251F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46" name="楕円 545">
          <a:extLst>
            <a:ext uri="{FF2B5EF4-FFF2-40B4-BE49-F238E27FC236}">
              <a16:creationId xmlns:a16="http://schemas.microsoft.com/office/drawing/2014/main" id="{F587BD95-6B90-416D-A3E0-AEB259593FC1}"/>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88F50434-7F81-4C69-B1A9-6BD28BEC7184}"/>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58928</xdr:rowOff>
    </xdr:from>
    <xdr:to>
      <xdr:col>81</xdr:col>
      <xdr:colOff>101600</xdr:colOff>
      <xdr:row>57</xdr:row>
      <xdr:rowOff>160528</xdr:rowOff>
    </xdr:to>
    <xdr:sp macro="" textlink="">
      <xdr:nvSpPr>
        <xdr:cNvPr id="548" name="楕円 547">
          <a:extLst>
            <a:ext uri="{FF2B5EF4-FFF2-40B4-BE49-F238E27FC236}">
              <a16:creationId xmlns:a16="http://schemas.microsoft.com/office/drawing/2014/main" id="{47E661D8-1191-4AC9-A59C-ADDAD2C519E8}"/>
            </a:ext>
          </a:extLst>
        </xdr:cNvPr>
        <xdr:cNvSpPr/>
      </xdr:nvSpPr>
      <xdr:spPr>
        <a:xfrm>
          <a:off x="15430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109728</xdr:rowOff>
    </xdr:from>
    <xdr:to>
      <xdr:col>85</xdr:col>
      <xdr:colOff>127000</xdr:colOff>
      <xdr:row>58</xdr:row>
      <xdr:rowOff>0</xdr:rowOff>
    </xdr:to>
    <xdr:cxnSp macro="">
      <xdr:nvCxnSpPr>
        <xdr:cNvPr id="549" name="直線コネクタ 548">
          <a:extLst>
            <a:ext uri="{FF2B5EF4-FFF2-40B4-BE49-F238E27FC236}">
              <a16:creationId xmlns:a16="http://schemas.microsoft.com/office/drawing/2014/main" id="{C9962DE7-F8DB-4BAA-A584-5BD382399D37}"/>
            </a:ext>
          </a:extLst>
        </xdr:cNvPr>
        <xdr:cNvCxnSpPr/>
      </xdr:nvCxnSpPr>
      <xdr:spPr>
        <a:xfrm>
          <a:off x="15481300" y="988237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100076</xdr:rowOff>
    </xdr:from>
    <xdr:to>
      <xdr:col>76</xdr:col>
      <xdr:colOff>165100</xdr:colOff>
      <xdr:row>58</xdr:row>
      <xdr:rowOff>30226</xdr:rowOff>
    </xdr:to>
    <xdr:sp macro="" textlink="">
      <xdr:nvSpPr>
        <xdr:cNvPr id="550" name="楕円 549">
          <a:extLst>
            <a:ext uri="{FF2B5EF4-FFF2-40B4-BE49-F238E27FC236}">
              <a16:creationId xmlns:a16="http://schemas.microsoft.com/office/drawing/2014/main" id="{C7910A7F-A50F-4B66-8A77-62149803215A}"/>
            </a:ext>
          </a:extLst>
        </xdr:cNvPr>
        <xdr:cNvSpPr/>
      </xdr:nvSpPr>
      <xdr:spPr>
        <a:xfrm>
          <a:off x="1454150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109728</xdr:rowOff>
    </xdr:from>
    <xdr:to>
      <xdr:col>81</xdr:col>
      <xdr:colOff>50800</xdr:colOff>
      <xdr:row>57</xdr:row>
      <xdr:rowOff>150876</xdr:rowOff>
    </xdr:to>
    <xdr:cxnSp macro="">
      <xdr:nvCxnSpPr>
        <xdr:cNvPr id="551" name="直線コネクタ 550">
          <a:extLst>
            <a:ext uri="{FF2B5EF4-FFF2-40B4-BE49-F238E27FC236}">
              <a16:creationId xmlns:a16="http://schemas.microsoft.com/office/drawing/2014/main" id="{DB839518-3F88-4C2E-A055-99B3CBACF16A}"/>
            </a:ext>
          </a:extLst>
        </xdr:cNvPr>
        <xdr:cNvCxnSpPr/>
      </xdr:nvCxnSpPr>
      <xdr:spPr>
        <a:xfrm flipV="1">
          <a:off x="14592300" y="98823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552" name="楕円 551">
          <a:extLst>
            <a:ext uri="{FF2B5EF4-FFF2-40B4-BE49-F238E27FC236}">
              <a16:creationId xmlns:a16="http://schemas.microsoft.com/office/drawing/2014/main" id="{47D7E6F6-59E0-4E4C-B425-FD35C872E7A4}"/>
            </a:ext>
          </a:extLst>
        </xdr:cNvPr>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150876</xdr:rowOff>
    </xdr:to>
    <xdr:cxnSp macro="">
      <xdr:nvCxnSpPr>
        <xdr:cNvPr id="553" name="直線コネクタ 552">
          <a:extLst>
            <a:ext uri="{FF2B5EF4-FFF2-40B4-BE49-F238E27FC236}">
              <a16:creationId xmlns:a16="http://schemas.microsoft.com/office/drawing/2014/main" id="{C4CA54AA-C795-45A8-BECE-B7E021760024}"/>
            </a:ext>
          </a:extLst>
        </xdr:cNvPr>
        <xdr:cNvCxnSpPr/>
      </xdr:nvCxnSpPr>
      <xdr:spPr>
        <a:xfrm>
          <a:off x="13703300" y="986409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150368</xdr:rowOff>
    </xdr:from>
    <xdr:to>
      <xdr:col>67</xdr:col>
      <xdr:colOff>101600</xdr:colOff>
      <xdr:row>57</xdr:row>
      <xdr:rowOff>80518</xdr:rowOff>
    </xdr:to>
    <xdr:sp macro="" textlink="">
      <xdr:nvSpPr>
        <xdr:cNvPr id="554" name="楕円 553">
          <a:extLst>
            <a:ext uri="{FF2B5EF4-FFF2-40B4-BE49-F238E27FC236}">
              <a16:creationId xmlns:a16="http://schemas.microsoft.com/office/drawing/2014/main" id="{24431504-30AD-4111-9A06-A7D77957A0F1}"/>
            </a:ext>
          </a:extLst>
        </xdr:cNvPr>
        <xdr:cNvSpPr/>
      </xdr:nvSpPr>
      <xdr:spPr>
        <a:xfrm>
          <a:off x="12763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29718</xdr:rowOff>
    </xdr:from>
    <xdr:to>
      <xdr:col>71</xdr:col>
      <xdr:colOff>177800</xdr:colOff>
      <xdr:row>57</xdr:row>
      <xdr:rowOff>91440</xdr:rowOff>
    </xdr:to>
    <xdr:cxnSp macro="">
      <xdr:nvCxnSpPr>
        <xdr:cNvPr id="555" name="直線コネクタ 554">
          <a:extLst>
            <a:ext uri="{FF2B5EF4-FFF2-40B4-BE49-F238E27FC236}">
              <a16:creationId xmlns:a16="http://schemas.microsoft.com/office/drawing/2014/main" id="{2EE703BC-3D64-4D76-A7A8-BC967C563868}"/>
            </a:ext>
          </a:extLst>
        </xdr:cNvPr>
        <xdr:cNvCxnSpPr/>
      </xdr:nvCxnSpPr>
      <xdr:spPr>
        <a:xfrm>
          <a:off x="12814300" y="980236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a:extLst>
            <a:ext uri="{FF2B5EF4-FFF2-40B4-BE49-F238E27FC236}">
              <a16:creationId xmlns:a16="http://schemas.microsoft.com/office/drawing/2014/main" id="{09581721-3AB9-414C-88E3-34506D2B7F9D}"/>
            </a:ext>
          </a:extLst>
        </xdr:cNvPr>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140225</xdr:rowOff>
    </xdr:from>
    <xdr:ext cx="405111" cy="259045"/>
    <xdr:sp macro="" textlink="">
      <xdr:nvSpPr>
        <xdr:cNvPr id="557" name="n_2aveValue【学校施設】&#10;有形固定資産減価償却率">
          <a:extLst>
            <a:ext uri="{FF2B5EF4-FFF2-40B4-BE49-F238E27FC236}">
              <a16:creationId xmlns:a16="http://schemas.microsoft.com/office/drawing/2014/main" id="{7A0C6386-0F3F-4B3A-9661-2068326E69D2}"/>
            </a:ext>
          </a:extLst>
        </xdr:cNvPr>
        <xdr:cNvSpPr txBox="1"/>
      </xdr:nvSpPr>
      <xdr:spPr>
        <a:xfrm>
          <a:off x="14389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8" name="n_3aveValue【学校施設】&#10;有形固定資産減価償却率">
          <a:extLst>
            <a:ext uri="{FF2B5EF4-FFF2-40B4-BE49-F238E27FC236}">
              <a16:creationId xmlns:a16="http://schemas.microsoft.com/office/drawing/2014/main" id="{50AAE9D1-0183-4BFA-AA0E-5EDF929FA202}"/>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59" name="n_4aveValue【学校施設】&#10;有形固定資産減価償却率">
          <a:extLst>
            <a:ext uri="{FF2B5EF4-FFF2-40B4-BE49-F238E27FC236}">
              <a16:creationId xmlns:a16="http://schemas.microsoft.com/office/drawing/2014/main" id="{70ABAA71-D052-4841-870C-5CCA26F539E9}"/>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5605</xdr:rowOff>
    </xdr:from>
    <xdr:ext cx="405111" cy="259045"/>
    <xdr:sp macro="" textlink="">
      <xdr:nvSpPr>
        <xdr:cNvPr id="560" name="n_1mainValue【学校施設】&#10;有形固定資産減価償却率">
          <a:extLst>
            <a:ext uri="{FF2B5EF4-FFF2-40B4-BE49-F238E27FC236}">
              <a16:creationId xmlns:a16="http://schemas.microsoft.com/office/drawing/2014/main" id="{3BD80499-3A9A-46CB-8881-01E46F05760B}"/>
            </a:ext>
          </a:extLst>
        </xdr:cNvPr>
        <xdr:cNvSpPr txBox="1"/>
      </xdr:nvSpPr>
      <xdr:spPr>
        <a:xfrm>
          <a:off x="152660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46753</xdr:rowOff>
    </xdr:from>
    <xdr:ext cx="405111" cy="259045"/>
    <xdr:sp macro="" textlink="">
      <xdr:nvSpPr>
        <xdr:cNvPr id="561" name="n_2mainValue【学校施設】&#10;有形固定資産減価償却率">
          <a:extLst>
            <a:ext uri="{FF2B5EF4-FFF2-40B4-BE49-F238E27FC236}">
              <a16:creationId xmlns:a16="http://schemas.microsoft.com/office/drawing/2014/main" id="{1AF8F92D-08AC-4B74-8999-180FC923BA3A}"/>
            </a:ext>
          </a:extLst>
        </xdr:cNvPr>
        <xdr:cNvSpPr txBox="1"/>
      </xdr:nvSpPr>
      <xdr:spPr>
        <a:xfrm>
          <a:off x="1438974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562" name="n_3mainValue【学校施設】&#10;有形固定資産減価償却率">
          <a:extLst>
            <a:ext uri="{FF2B5EF4-FFF2-40B4-BE49-F238E27FC236}">
              <a16:creationId xmlns:a16="http://schemas.microsoft.com/office/drawing/2014/main" id="{3E12716B-76A3-43B1-923A-8282CECAEDBD}"/>
            </a:ext>
          </a:extLst>
        </xdr:cNvPr>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97045</xdr:rowOff>
    </xdr:from>
    <xdr:ext cx="405111" cy="259045"/>
    <xdr:sp macro="" textlink="">
      <xdr:nvSpPr>
        <xdr:cNvPr id="563" name="n_4mainValue【学校施設】&#10;有形固定資産減価償却率">
          <a:extLst>
            <a:ext uri="{FF2B5EF4-FFF2-40B4-BE49-F238E27FC236}">
              <a16:creationId xmlns:a16="http://schemas.microsoft.com/office/drawing/2014/main" id="{3BBD8358-6A0D-488B-92E2-F8012AA621B9}"/>
            </a:ext>
          </a:extLst>
        </xdr:cNvPr>
        <xdr:cNvSpPr txBox="1"/>
      </xdr:nvSpPr>
      <xdr:spPr>
        <a:xfrm>
          <a:off x="12611744"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2729B26B-F013-4941-B6A4-BD2BBAA4B7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DCCA923-2AF2-4874-9B21-A0AD3EAD9EE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A2025ACC-DAE8-4667-B84E-A30FC77623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D0AC448B-5824-40A8-AB83-492F30BC21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60CCE2A-36C6-47EA-933F-BDDAD9E3E3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EED2B327-A3B9-44FF-B16B-E533D8FDA2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44F329D2-AF31-4A69-AFB2-9337871020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DD95C842-BAC0-46BE-86A2-DDC0571D18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81985AE5-6D89-42D6-AD26-2896BCC137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3A7E811-C742-4F73-9B0D-ED70EAF2F9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F8A8589A-F33B-4D2C-A9FD-8A0CE50CE73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A3EA243D-C792-45EB-9B82-5D49FF8CED8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E60ED44-1B3F-4C99-9A2E-9F0B6FFA0FC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66B8E80B-3554-465C-9F9B-925A66E63E9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1DC785D1-E541-41A5-9EB6-F4194846ED7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5945E47D-B383-4423-A053-7DCBC12EB9C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52C342A1-61BD-406F-B9FC-A7744A704D0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DE9C029C-97D7-4E8E-B76D-62E2AB9BEC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8B41AC10-CA8E-4136-91F3-7A8A63A7E3B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E82756D2-755A-4DCB-BA07-08A42BBD04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7FAEC70B-F470-4E20-9D70-3EBD787695C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D1AB08D5-B391-4FE0-AEDC-956C70EC4D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27AD13B7-B751-4C45-BAD1-02B0AB98C84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7653069A-B652-47C6-A6D0-EEB2433535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5DFE02A8-45F2-48D1-9707-BA2FE29C9003}"/>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190D0489-0586-4249-80CF-47CE23443DF8}"/>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4F4FCFDC-3CD3-4DDF-A890-D08759866AE9}"/>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23333807-3DD8-4C76-ACB4-89BF731C6C79}"/>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F723B9B5-94F3-4BF0-9FD7-86ACA449DBA5}"/>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593" name="【学校施設】&#10;一人当たり面積平均値テキスト">
          <a:extLst>
            <a:ext uri="{FF2B5EF4-FFF2-40B4-BE49-F238E27FC236}">
              <a16:creationId xmlns:a16="http://schemas.microsoft.com/office/drawing/2014/main" id="{62541461-4EFA-40AC-83C7-C1065FD385BA}"/>
            </a:ext>
          </a:extLst>
        </xdr:cNvPr>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9AE0ACAC-9BFE-490A-8AB2-90F3F721069E}"/>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F60A8E04-8D61-4C5E-99BC-201F9D19E7E2}"/>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26162</xdr:rowOff>
    </xdr:from>
    <xdr:to>
      <xdr:col>107</xdr:col>
      <xdr:colOff>101600</xdr:colOff>
      <xdr:row>61</xdr:row>
      <xdr:rowOff>127762</xdr:rowOff>
    </xdr:to>
    <xdr:sp macro="" textlink="">
      <xdr:nvSpPr>
        <xdr:cNvPr id="596" name="フローチャート: 判断 595">
          <a:extLst>
            <a:ext uri="{FF2B5EF4-FFF2-40B4-BE49-F238E27FC236}">
              <a16:creationId xmlns:a16="http://schemas.microsoft.com/office/drawing/2014/main" id="{39F9B9D5-5C0D-4F2E-9508-8670B351C731}"/>
            </a:ext>
          </a:extLst>
        </xdr:cNvPr>
        <xdr:cNvSpPr/>
      </xdr:nvSpPr>
      <xdr:spPr>
        <a:xfrm>
          <a:off x="20383500" y="1048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10160</xdr:rowOff>
    </xdr:from>
    <xdr:to>
      <xdr:col>102</xdr:col>
      <xdr:colOff>165100</xdr:colOff>
      <xdr:row>61</xdr:row>
      <xdr:rowOff>111760</xdr:rowOff>
    </xdr:to>
    <xdr:sp macro="" textlink="">
      <xdr:nvSpPr>
        <xdr:cNvPr id="597" name="フローチャート: 判断 596">
          <a:extLst>
            <a:ext uri="{FF2B5EF4-FFF2-40B4-BE49-F238E27FC236}">
              <a16:creationId xmlns:a16="http://schemas.microsoft.com/office/drawing/2014/main" id="{9F2CD100-9D5C-4CBC-B524-B4579A75EAE9}"/>
            </a:ext>
          </a:extLst>
        </xdr:cNvPr>
        <xdr:cNvSpPr/>
      </xdr:nvSpPr>
      <xdr:spPr>
        <a:xfrm>
          <a:off x="19494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167894</xdr:rowOff>
    </xdr:from>
    <xdr:to>
      <xdr:col>98</xdr:col>
      <xdr:colOff>38100</xdr:colOff>
      <xdr:row>61</xdr:row>
      <xdr:rowOff>98044</xdr:rowOff>
    </xdr:to>
    <xdr:sp macro="" textlink="">
      <xdr:nvSpPr>
        <xdr:cNvPr id="598" name="フローチャート: 判断 597">
          <a:extLst>
            <a:ext uri="{FF2B5EF4-FFF2-40B4-BE49-F238E27FC236}">
              <a16:creationId xmlns:a16="http://schemas.microsoft.com/office/drawing/2014/main" id="{A14FD74A-5940-4836-92DC-379B929B9675}"/>
            </a:ext>
          </a:extLst>
        </xdr:cNvPr>
        <xdr:cNvSpPr/>
      </xdr:nvSpPr>
      <xdr:spPr>
        <a:xfrm>
          <a:off x="1860550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A6BCCEA-AA3E-4A3C-A312-35A15E9C90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B8D5A2B-086F-4246-AF19-CB8CE74D6E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5103727-703A-4243-A9D6-F0F63607B24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DB9387F-4A09-4D1D-AAE0-C22E634DF1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44CA197-6490-4270-8FCD-F12F5D71C7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604" name="楕円 603">
          <a:extLst>
            <a:ext uri="{FF2B5EF4-FFF2-40B4-BE49-F238E27FC236}">
              <a16:creationId xmlns:a16="http://schemas.microsoft.com/office/drawing/2014/main" id="{8456F514-F438-4209-84E5-2177C0058561}"/>
            </a:ext>
          </a:extLst>
        </xdr:cNvPr>
        <xdr:cNvSpPr/>
      </xdr:nvSpPr>
      <xdr:spPr>
        <a:xfrm>
          <a:off x="22110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29227</xdr:rowOff>
    </xdr:from>
    <xdr:ext cx="469744" cy="259045"/>
    <xdr:sp macro="" textlink="">
      <xdr:nvSpPr>
        <xdr:cNvPr id="605" name="【学校施設】&#10;一人当たり面積該当値テキスト">
          <a:extLst>
            <a:ext uri="{FF2B5EF4-FFF2-40B4-BE49-F238E27FC236}">
              <a16:creationId xmlns:a16="http://schemas.microsoft.com/office/drawing/2014/main" id="{85DA68F2-FA97-43C7-BFC3-BC05E67DB242}"/>
            </a:ext>
          </a:extLst>
        </xdr:cNvPr>
        <xdr:cNvSpPr txBox="1"/>
      </xdr:nvSpPr>
      <xdr:spPr>
        <a:xfrm>
          <a:off x="221996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28448</xdr:rowOff>
    </xdr:from>
    <xdr:to>
      <xdr:col>112</xdr:col>
      <xdr:colOff>38100</xdr:colOff>
      <xdr:row>59</xdr:row>
      <xdr:rowOff>130048</xdr:rowOff>
    </xdr:to>
    <xdr:sp macro="" textlink="">
      <xdr:nvSpPr>
        <xdr:cNvPr id="606" name="楕円 605">
          <a:extLst>
            <a:ext uri="{FF2B5EF4-FFF2-40B4-BE49-F238E27FC236}">
              <a16:creationId xmlns:a16="http://schemas.microsoft.com/office/drawing/2014/main" id="{985557D2-053E-42CC-B8BF-5D1905773AC5}"/>
            </a:ext>
          </a:extLst>
        </xdr:cNvPr>
        <xdr:cNvSpPr/>
      </xdr:nvSpPr>
      <xdr:spPr>
        <a:xfrm>
          <a:off x="21272500" y="101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79248</xdr:rowOff>
    </xdr:to>
    <xdr:cxnSp macro="">
      <xdr:nvCxnSpPr>
        <xdr:cNvPr id="607" name="直線コネクタ 606">
          <a:extLst>
            <a:ext uri="{FF2B5EF4-FFF2-40B4-BE49-F238E27FC236}">
              <a16:creationId xmlns:a16="http://schemas.microsoft.com/office/drawing/2014/main" id="{692E5A06-69F8-4BE9-97AA-E14F1AD7AD4F}"/>
            </a:ext>
          </a:extLst>
        </xdr:cNvPr>
        <xdr:cNvCxnSpPr/>
      </xdr:nvCxnSpPr>
      <xdr:spPr>
        <a:xfrm flipV="1">
          <a:off x="21323300" y="1017270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53594</xdr:rowOff>
    </xdr:from>
    <xdr:to>
      <xdr:col>107</xdr:col>
      <xdr:colOff>101600</xdr:colOff>
      <xdr:row>59</xdr:row>
      <xdr:rowOff>155194</xdr:rowOff>
    </xdr:to>
    <xdr:sp macro="" textlink="">
      <xdr:nvSpPr>
        <xdr:cNvPr id="608" name="楕円 607">
          <a:extLst>
            <a:ext uri="{FF2B5EF4-FFF2-40B4-BE49-F238E27FC236}">
              <a16:creationId xmlns:a16="http://schemas.microsoft.com/office/drawing/2014/main" id="{89040897-13CF-4D52-B528-11C77FA2E63C}"/>
            </a:ext>
          </a:extLst>
        </xdr:cNvPr>
        <xdr:cNvSpPr/>
      </xdr:nvSpPr>
      <xdr:spPr>
        <a:xfrm>
          <a:off x="20383500" y="101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79248</xdr:rowOff>
    </xdr:from>
    <xdr:to>
      <xdr:col>111</xdr:col>
      <xdr:colOff>177800</xdr:colOff>
      <xdr:row>59</xdr:row>
      <xdr:rowOff>104394</xdr:rowOff>
    </xdr:to>
    <xdr:cxnSp macro="">
      <xdr:nvCxnSpPr>
        <xdr:cNvPr id="609" name="直線コネクタ 608">
          <a:extLst>
            <a:ext uri="{FF2B5EF4-FFF2-40B4-BE49-F238E27FC236}">
              <a16:creationId xmlns:a16="http://schemas.microsoft.com/office/drawing/2014/main" id="{8C268360-BF23-47BA-9CB3-56410A2A9FC0}"/>
            </a:ext>
          </a:extLst>
        </xdr:cNvPr>
        <xdr:cNvCxnSpPr/>
      </xdr:nvCxnSpPr>
      <xdr:spPr>
        <a:xfrm flipV="1">
          <a:off x="20434300" y="101947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156464</xdr:rowOff>
    </xdr:from>
    <xdr:to>
      <xdr:col>102</xdr:col>
      <xdr:colOff>165100</xdr:colOff>
      <xdr:row>61</xdr:row>
      <xdr:rowOff>86614</xdr:rowOff>
    </xdr:to>
    <xdr:sp macro="" textlink="">
      <xdr:nvSpPr>
        <xdr:cNvPr id="610" name="楕円 609">
          <a:extLst>
            <a:ext uri="{FF2B5EF4-FFF2-40B4-BE49-F238E27FC236}">
              <a16:creationId xmlns:a16="http://schemas.microsoft.com/office/drawing/2014/main" id="{5983120E-E1C5-4347-930C-6E2EFBD0034E}"/>
            </a:ext>
          </a:extLst>
        </xdr:cNvPr>
        <xdr:cNvSpPr/>
      </xdr:nvSpPr>
      <xdr:spPr>
        <a:xfrm>
          <a:off x="19494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104394</xdr:rowOff>
    </xdr:from>
    <xdr:to>
      <xdr:col>107</xdr:col>
      <xdr:colOff>50800</xdr:colOff>
      <xdr:row>61</xdr:row>
      <xdr:rowOff>35814</xdr:rowOff>
    </xdr:to>
    <xdr:cxnSp macro="">
      <xdr:nvCxnSpPr>
        <xdr:cNvPr id="611" name="直線コネクタ 610">
          <a:extLst>
            <a:ext uri="{FF2B5EF4-FFF2-40B4-BE49-F238E27FC236}">
              <a16:creationId xmlns:a16="http://schemas.microsoft.com/office/drawing/2014/main" id="{CDB03802-050E-487F-8379-FC811C8AC95A}"/>
            </a:ext>
          </a:extLst>
        </xdr:cNvPr>
        <xdr:cNvCxnSpPr/>
      </xdr:nvCxnSpPr>
      <xdr:spPr>
        <a:xfrm flipV="1">
          <a:off x="19545300" y="1021994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125222</xdr:rowOff>
    </xdr:from>
    <xdr:to>
      <xdr:col>98</xdr:col>
      <xdr:colOff>38100</xdr:colOff>
      <xdr:row>62</xdr:row>
      <xdr:rowOff>55372</xdr:rowOff>
    </xdr:to>
    <xdr:sp macro="" textlink="">
      <xdr:nvSpPr>
        <xdr:cNvPr id="612" name="楕円 611">
          <a:extLst>
            <a:ext uri="{FF2B5EF4-FFF2-40B4-BE49-F238E27FC236}">
              <a16:creationId xmlns:a16="http://schemas.microsoft.com/office/drawing/2014/main" id="{E538AEC0-9287-4D3E-A266-4D29E95B7EAF}"/>
            </a:ext>
          </a:extLst>
        </xdr:cNvPr>
        <xdr:cNvSpPr/>
      </xdr:nvSpPr>
      <xdr:spPr>
        <a:xfrm>
          <a:off x="18605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35814</xdr:rowOff>
    </xdr:from>
    <xdr:to>
      <xdr:col>102</xdr:col>
      <xdr:colOff>114300</xdr:colOff>
      <xdr:row>62</xdr:row>
      <xdr:rowOff>4572</xdr:rowOff>
    </xdr:to>
    <xdr:cxnSp macro="">
      <xdr:nvCxnSpPr>
        <xdr:cNvPr id="613" name="直線コネクタ 612">
          <a:extLst>
            <a:ext uri="{FF2B5EF4-FFF2-40B4-BE49-F238E27FC236}">
              <a16:creationId xmlns:a16="http://schemas.microsoft.com/office/drawing/2014/main" id="{0343C533-4896-4061-BFB7-A9E8191F4738}"/>
            </a:ext>
          </a:extLst>
        </xdr:cNvPr>
        <xdr:cNvCxnSpPr/>
      </xdr:nvCxnSpPr>
      <xdr:spPr>
        <a:xfrm flipV="1">
          <a:off x="18656300" y="10494264"/>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614" name="n_1aveValue【学校施設】&#10;一人当たり面積">
          <a:extLst>
            <a:ext uri="{FF2B5EF4-FFF2-40B4-BE49-F238E27FC236}">
              <a16:creationId xmlns:a16="http://schemas.microsoft.com/office/drawing/2014/main" id="{079DA514-B745-4991-9A61-217053E12CC3}"/>
            </a:ext>
          </a:extLst>
        </xdr:cNvPr>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118889</xdr:rowOff>
    </xdr:from>
    <xdr:ext cx="469744" cy="259045"/>
    <xdr:sp macro="" textlink="">
      <xdr:nvSpPr>
        <xdr:cNvPr id="615" name="n_2aveValue【学校施設】&#10;一人当たり面積">
          <a:extLst>
            <a:ext uri="{FF2B5EF4-FFF2-40B4-BE49-F238E27FC236}">
              <a16:creationId xmlns:a16="http://schemas.microsoft.com/office/drawing/2014/main" id="{3F344051-9E68-4066-9814-DFB67DF12E33}"/>
            </a:ext>
          </a:extLst>
        </xdr:cNvPr>
        <xdr:cNvSpPr txBox="1"/>
      </xdr:nvSpPr>
      <xdr:spPr>
        <a:xfrm>
          <a:off x="20199427" y="1057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102887</xdr:rowOff>
    </xdr:from>
    <xdr:ext cx="469744" cy="259045"/>
    <xdr:sp macro="" textlink="">
      <xdr:nvSpPr>
        <xdr:cNvPr id="616" name="n_3aveValue【学校施設】&#10;一人当たり面積">
          <a:extLst>
            <a:ext uri="{FF2B5EF4-FFF2-40B4-BE49-F238E27FC236}">
              <a16:creationId xmlns:a16="http://schemas.microsoft.com/office/drawing/2014/main" id="{EAD5EBBC-4386-47F4-8C86-137005A57175}"/>
            </a:ext>
          </a:extLst>
        </xdr:cNvPr>
        <xdr:cNvSpPr txBox="1"/>
      </xdr:nvSpPr>
      <xdr:spPr>
        <a:xfrm>
          <a:off x="193104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114571</xdr:rowOff>
    </xdr:from>
    <xdr:ext cx="469744" cy="259045"/>
    <xdr:sp macro="" textlink="">
      <xdr:nvSpPr>
        <xdr:cNvPr id="617" name="n_4aveValue【学校施設】&#10;一人当たり面積">
          <a:extLst>
            <a:ext uri="{FF2B5EF4-FFF2-40B4-BE49-F238E27FC236}">
              <a16:creationId xmlns:a16="http://schemas.microsoft.com/office/drawing/2014/main" id="{E5DBB273-1878-45DD-84B7-269F72B69793}"/>
            </a:ext>
          </a:extLst>
        </xdr:cNvPr>
        <xdr:cNvSpPr txBox="1"/>
      </xdr:nvSpPr>
      <xdr:spPr>
        <a:xfrm>
          <a:off x="184214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146575</xdr:rowOff>
    </xdr:from>
    <xdr:ext cx="469744" cy="259045"/>
    <xdr:sp macro="" textlink="">
      <xdr:nvSpPr>
        <xdr:cNvPr id="618" name="n_1mainValue【学校施設】&#10;一人当たり面積">
          <a:extLst>
            <a:ext uri="{FF2B5EF4-FFF2-40B4-BE49-F238E27FC236}">
              <a16:creationId xmlns:a16="http://schemas.microsoft.com/office/drawing/2014/main" id="{719370D9-2537-4D46-8E62-E64B26179155}"/>
            </a:ext>
          </a:extLst>
        </xdr:cNvPr>
        <xdr:cNvSpPr txBox="1"/>
      </xdr:nvSpPr>
      <xdr:spPr>
        <a:xfrm>
          <a:off x="2107572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271</xdr:rowOff>
    </xdr:from>
    <xdr:ext cx="469744" cy="259045"/>
    <xdr:sp macro="" textlink="">
      <xdr:nvSpPr>
        <xdr:cNvPr id="619" name="n_2mainValue【学校施設】&#10;一人当たり面積">
          <a:extLst>
            <a:ext uri="{FF2B5EF4-FFF2-40B4-BE49-F238E27FC236}">
              <a16:creationId xmlns:a16="http://schemas.microsoft.com/office/drawing/2014/main" id="{CE298BA1-959A-4014-92B8-8DFEDA65B442}"/>
            </a:ext>
          </a:extLst>
        </xdr:cNvPr>
        <xdr:cNvSpPr txBox="1"/>
      </xdr:nvSpPr>
      <xdr:spPr>
        <a:xfrm>
          <a:off x="20199427"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103141</xdr:rowOff>
    </xdr:from>
    <xdr:ext cx="469744" cy="259045"/>
    <xdr:sp macro="" textlink="">
      <xdr:nvSpPr>
        <xdr:cNvPr id="620" name="n_3mainValue【学校施設】&#10;一人当たり面積">
          <a:extLst>
            <a:ext uri="{FF2B5EF4-FFF2-40B4-BE49-F238E27FC236}">
              <a16:creationId xmlns:a16="http://schemas.microsoft.com/office/drawing/2014/main" id="{428D76E1-3BD1-400B-AD99-7904F65469D8}"/>
            </a:ext>
          </a:extLst>
        </xdr:cNvPr>
        <xdr:cNvSpPr txBox="1"/>
      </xdr:nvSpPr>
      <xdr:spPr>
        <a:xfrm>
          <a:off x="19310427" y="102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21" name="n_4mainValue【学校施設】&#10;一人当たり面積">
          <a:extLst>
            <a:ext uri="{FF2B5EF4-FFF2-40B4-BE49-F238E27FC236}">
              <a16:creationId xmlns:a16="http://schemas.microsoft.com/office/drawing/2014/main" id="{1D982824-98D5-4DA7-9100-7A58EF2891DD}"/>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1F1614E-699A-4199-92AE-13B8F09764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C7B6D8CA-1EF3-4941-A0DE-9734C67E49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646F6BA-15A5-45C1-9046-E83B0198F8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1B60103-53CA-40BC-BF36-4EE0C4CB26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2703E11-F316-4D92-BC98-6F2F752F63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4A646CB3-E07A-43AA-8231-780502B417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FDA580F2-B594-47EA-B016-E64FB14E55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A249CBCE-AA18-4515-9F76-9B12FCA326C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AD38B3D4-C3B7-47FA-99A4-207EE03219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E6F0F507-24D6-48BA-B512-F8B6D30D63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915336CD-0658-46A9-B2F7-976DEB72A6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88CC8CE6-3133-48F6-8406-23655118A6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23166C76-6B09-4858-A795-999B498DE7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59D04C32-5FF9-4F00-AD28-1E4A7500B9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31BBBDA2-94DF-4984-8B98-7FD2BF2AA6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38093BB5-63B8-410E-B3CD-4C4D9704363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79F5FC9D-0EA2-495E-BFBE-E1F8FD4C03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5458B5DA-0098-4C44-9F96-CD5E4A4146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137E8413-E8F9-4531-879B-31C2C402D6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66EBDDD9-0537-45E5-82E0-AB8321E407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4A3CC441-76E6-4573-BB03-F8F5553EAE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D791AABC-42CA-44E5-AFF9-3957443678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DE3980DB-477C-4422-A73B-2A75342608D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19AF4BBE-9C35-42C3-91B9-411BCAB685C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F2727197-91B6-456E-8315-779C239E05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D5DF48B7-B765-4025-A751-C693DB37EC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E3CD2569-BEE0-4C1D-B324-7D01FC4E7C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94FF284A-09C0-4AD0-B3AD-7DDCFF2448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54E18292-678F-4CAE-BBCE-E83E4AB4BA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C8733BE6-BFFA-4501-9B7E-80B13739B6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D7A388FA-D001-4362-84D2-A44CCDB20C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04A3B8EA-843E-4117-8A62-D6B9C15387A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1B52F0F1-0914-48AE-8DC7-5499AE15D3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7F7BD0F0-101B-4FFA-8999-8142728C396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E9BDD5D7-0954-403E-8CF9-F3DDD59216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と比較して特に有形固定資産減価償却率が極めて高くなっている施設は、公営住宅及び認定こども園・幼稚園・保育所である。道路については微増傾向にはあるが、定期的な改良により類似団体内平均とそれほど乖離せずに推移している。一方で、低くなっている施設は、学校施設及び橋りょう・トンネルである。公営住宅については、町営住宅の約７割が昭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年代から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50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年代に整備したものであり、半数以上が耐用年数を超過しているため、今後、平成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年度策定の茨城町公営住宅等長寿命化計画に基づき、修繕・改修等により長寿命化を図るなど、計画的に維持管理を進めていく。また、認定こども園・幼稚園・保育所については、既存施設の約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割が昭和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年代に整備したものであり、長岡幼稚園及び沼前幼稚園については築</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以上が経過しているため、老朽化が特に進んでいる施設である。今後は茨城町公共施設等総合管理計画等に基づき、施設の更新や長寿命化を検討し、幼稚園等利用者の安全確保に努めていく。学校施設について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から「茨城町小中学校再編計画」に基づく小中学校の統廃合に伴う教育施設整備を進めてきたほか、令和２年度には教育施設等の中長期的な維持管理に係るトータルコストの縮減や、当該施設に求められる機能・性能の確保を図るため、教育施設等長寿命化計画を策定した。今後についても、地域の避難拠点施設としての役割を考慮し、災害に強い安全・安心な施設づくりに努めていく。また橋りょう・トンネルについては、昭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年代から整備が始まり、昭和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年代以降から平成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年にかけて整備が集中していることもあり、令和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年以降は耐用年数を超えた橋りょうが増加する見込みである。平成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年度に改訂された「茨城町橋梁長寿命化修繕計画」に基づき、計画的かつ適切な維持管理に努めていく。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5E95F4-9115-4959-AD45-DA98A7F1CC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B12F1C-5048-4DC0-9764-B284F18CBA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D0E784-2C65-4611-9850-BD0E4EBBD9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41BD62-254A-4935-9666-A12DFB709B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715B61-66BC-41AA-B8E3-4950AA370A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B28631-2793-4F65-BB58-FB94274D4E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1C52C3-BD4F-4083-8CCF-450CE960CA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049B7A-BDDF-4A4E-85D6-3EC458F43E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19F9E1-55DB-47E6-B4DF-A5CA495D8A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948A4B-0B23-48A4-AFEE-26C50C6D9C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55F7C7-F4A1-4A7A-ABE4-DD86DCB6FC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2BAB38-469A-4FC9-BF37-355D98F6CE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BA391D-5332-4E4D-960D-08115C7DE9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182B21-C184-4602-9EED-EE6AEBCD953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754E6B-2685-4505-8D10-9AC32D53B2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A3807AE-D9BA-4AB7-946A-6FBB93B0122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8A3608-0406-4B50-A4DC-26C03F5682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7AC039-5E62-434E-8D94-BB157ABD8A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ECF6AC-966D-4ED6-8A9C-B79455FB51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924F70-C5D7-4543-87A8-806BC644DB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BBE677-CCC1-4296-9E8F-6FA43C7BE0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D06E56-1B22-455A-BA13-51177C1A7C9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5278B4-EA9D-4D76-8E2A-D1D97A1547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B7DB5D-CB21-4568-A448-9AEC21AE4F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DB4DE7-677D-4477-8B8B-4F932A5331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724C76-B894-49BA-9D83-91F624193F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84A7F2-CD19-4A09-97DA-96CB1D727B6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348F5F-BCE9-4993-83D9-76FDD04011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F83EB4-A476-43A3-9305-7EE404B29E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D8A319-3E01-4847-8BD1-BD3241F0AB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F8CFD8-26C2-424A-86B7-D6C5106120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BE3654-E902-493E-A1C2-A71FB1B247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A6E72D-FA28-4BEC-8D08-AEB3342EA1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914216-6271-48CE-9507-803203C7619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4156B7-B3B3-45CD-91E7-3739A64C9C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35AF2B-60C6-4CEB-92E6-421C9169469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F0A8A8-21C3-4DBD-8D89-043BC51AEF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6D3CF6-2156-4C43-B687-2EB91789D7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8BC4D9-BCBB-43FA-9887-4B48FD751B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C4BF87-873A-4BC9-B516-1FA15C33CB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C78BCC-7D6B-44F1-8307-2899C8AB71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28D0D7-B7AF-4074-90F8-598E0E6FC4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540F9B7-0DC7-4D07-97A5-028916CB18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84A797B-62F8-40F5-934B-78C1AC4AE72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5F5A67-13EA-4DB9-8F72-327E18EBE73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DA70969-5473-4D66-B2D9-C20AF1F9805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518A963-E544-44FA-8FE2-7B382BA5382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9BBF4A-A2FB-4F31-9A0F-01458314DB1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13246AB-402A-487D-A8BF-732ADEB7D87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D20D4AD-DB49-4FD7-8539-8FB1D64AA9E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D27985F-EFE7-48FA-9F20-A34394A2EDC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64C7B91-25D4-4789-B1B8-CBF8D3662C2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8DFD0F-DBCD-46DD-998B-450F5CBC50F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CAE8026-9B44-4C4D-AB53-A12197176B6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82AC09B-8377-4200-86E9-3DB7F58B87F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BC07EF2-4881-4427-84E7-94768AFC6C7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F2F00379-10C8-42EF-8D7B-169DA01AA25F}"/>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33D364A9-2882-469B-8756-016B49F77CC2}"/>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B37A3BC8-EC70-44BC-9C6F-C111B7F46A4B}"/>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6AB4FC9E-0A8F-4A9A-B535-703177EA0C44}"/>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F4D75128-9A16-4303-B816-CFD1712620F6}"/>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0CD78D9B-6C1F-401D-B4F1-2BDC3508CDD9}"/>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D535A103-6C69-4622-B6BE-F6035037B796}"/>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68084ACA-2C4F-4167-8AA5-8A897F0D39B8}"/>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6" name="フローチャート: 判断 65">
          <a:extLst>
            <a:ext uri="{FF2B5EF4-FFF2-40B4-BE49-F238E27FC236}">
              <a16:creationId xmlns:a16="http://schemas.microsoft.com/office/drawing/2014/main" id="{CFF4CBE3-793D-438E-8AA5-A2C827FB60D8}"/>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103777</xdr:rowOff>
    </xdr:from>
    <xdr:to>
      <xdr:col>10</xdr:col>
      <xdr:colOff>165100</xdr:colOff>
      <xdr:row>38</xdr:row>
      <xdr:rowOff>33927</xdr:rowOff>
    </xdr:to>
    <xdr:sp macro="" textlink="">
      <xdr:nvSpPr>
        <xdr:cNvPr id="67" name="フローチャート: 判断 66">
          <a:extLst>
            <a:ext uri="{FF2B5EF4-FFF2-40B4-BE49-F238E27FC236}">
              <a16:creationId xmlns:a16="http://schemas.microsoft.com/office/drawing/2014/main" id="{3F06D897-B0CC-4491-B11E-731CA98C3F08}"/>
            </a:ext>
          </a:extLst>
        </xdr:cNvPr>
        <xdr:cNvSpPr/>
      </xdr:nvSpPr>
      <xdr:spPr>
        <a:xfrm>
          <a:off x="1968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93980</xdr:rowOff>
    </xdr:from>
    <xdr:to>
      <xdr:col>6</xdr:col>
      <xdr:colOff>38100</xdr:colOff>
      <xdr:row>38</xdr:row>
      <xdr:rowOff>24130</xdr:rowOff>
    </xdr:to>
    <xdr:sp macro="" textlink="">
      <xdr:nvSpPr>
        <xdr:cNvPr id="68" name="フローチャート: 判断 67">
          <a:extLst>
            <a:ext uri="{FF2B5EF4-FFF2-40B4-BE49-F238E27FC236}">
              <a16:creationId xmlns:a16="http://schemas.microsoft.com/office/drawing/2014/main" id="{477E4652-5E3B-4AA2-ACAC-1B5BCF5703F9}"/>
            </a:ext>
          </a:extLst>
        </xdr:cNvPr>
        <xdr:cNvSpPr/>
      </xdr:nvSpPr>
      <xdr:spPr>
        <a:xfrm>
          <a:off x="1079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9AFDB1-97FE-4271-9633-537C911E2D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241361-5B5D-496A-AADA-30E6134354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14C1C9-D5FC-40F0-A81A-00816C13E4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555D860-5EEA-477E-A58E-65B30AA32B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F0AC9E9-2212-4A32-BABF-314FE97EB6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a16="http://schemas.microsoft.com/office/drawing/2014/main" id="{58DAC802-AEFB-456B-AC65-B1D53AA7A65E}"/>
            </a:ext>
          </a:extLst>
        </xdr:cNvPr>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62610</xdr:rowOff>
    </xdr:from>
    <xdr:ext cx="405111" cy="259045"/>
    <xdr:sp macro="" textlink="">
      <xdr:nvSpPr>
        <xdr:cNvPr id="75" name="【図書館】&#10;有形固定資産減価償却率該当値テキスト">
          <a:extLst>
            <a:ext uri="{FF2B5EF4-FFF2-40B4-BE49-F238E27FC236}">
              <a16:creationId xmlns:a16="http://schemas.microsoft.com/office/drawing/2014/main" id="{0F10EB7B-D485-4C1F-84DF-737C043D511E}"/>
            </a:ext>
          </a:extLst>
        </xdr:cNvPr>
        <xdr:cNvSpPr txBox="1"/>
      </xdr:nvSpPr>
      <xdr:spPr>
        <a:xfrm>
          <a:off x="46736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a:extLst>
            <a:ext uri="{FF2B5EF4-FFF2-40B4-BE49-F238E27FC236}">
              <a16:creationId xmlns:a16="http://schemas.microsoft.com/office/drawing/2014/main" id="{B75EA93E-BE91-4A70-843F-01BC82A32849}"/>
            </a:ext>
          </a:extLst>
        </xdr:cNvPr>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95794</xdr:rowOff>
    </xdr:from>
    <xdr:to>
      <xdr:col>24</xdr:col>
      <xdr:colOff>63500</xdr:colOff>
      <xdr:row>38</xdr:row>
      <xdr:rowOff>134983</xdr:rowOff>
    </xdr:to>
    <xdr:cxnSp macro="">
      <xdr:nvCxnSpPr>
        <xdr:cNvPr id="77" name="直線コネクタ 76">
          <a:extLst>
            <a:ext uri="{FF2B5EF4-FFF2-40B4-BE49-F238E27FC236}">
              <a16:creationId xmlns:a16="http://schemas.microsoft.com/office/drawing/2014/main" id="{B0166B12-FF86-47FF-90E3-2051126AA1D6}"/>
            </a:ext>
          </a:extLst>
        </xdr:cNvPr>
        <xdr:cNvCxnSpPr/>
      </xdr:nvCxnSpPr>
      <xdr:spPr>
        <a:xfrm>
          <a:off x="3797300" y="66108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xdr:rowOff>
    </xdr:from>
    <xdr:to>
      <xdr:col>15</xdr:col>
      <xdr:colOff>101600</xdr:colOff>
      <xdr:row>38</xdr:row>
      <xdr:rowOff>112304</xdr:rowOff>
    </xdr:to>
    <xdr:sp macro="" textlink="">
      <xdr:nvSpPr>
        <xdr:cNvPr id="78" name="楕円 77">
          <a:extLst>
            <a:ext uri="{FF2B5EF4-FFF2-40B4-BE49-F238E27FC236}">
              <a16:creationId xmlns:a16="http://schemas.microsoft.com/office/drawing/2014/main" id="{2357558D-A8E5-4298-A514-2AB2FCC85FB0}"/>
            </a:ext>
          </a:extLst>
        </xdr:cNvPr>
        <xdr:cNvSpPr/>
      </xdr:nvSpPr>
      <xdr:spPr>
        <a:xfrm>
          <a:off x="2857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61504</xdr:rowOff>
    </xdr:from>
    <xdr:to>
      <xdr:col>19</xdr:col>
      <xdr:colOff>177800</xdr:colOff>
      <xdr:row>38</xdr:row>
      <xdr:rowOff>95794</xdr:rowOff>
    </xdr:to>
    <xdr:cxnSp macro="">
      <xdr:nvCxnSpPr>
        <xdr:cNvPr id="79" name="直線コネクタ 78">
          <a:extLst>
            <a:ext uri="{FF2B5EF4-FFF2-40B4-BE49-F238E27FC236}">
              <a16:creationId xmlns:a16="http://schemas.microsoft.com/office/drawing/2014/main" id="{DB58A332-ED10-4E74-BF3E-94437182A524}"/>
            </a:ext>
          </a:extLst>
        </xdr:cNvPr>
        <xdr:cNvCxnSpPr/>
      </xdr:nvCxnSpPr>
      <xdr:spPr>
        <a:xfrm>
          <a:off x="2908300" y="65766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a:extLst>
            <a:ext uri="{FF2B5EF4-FFF2-40B4-BE49-F238E27FC236}">
              <a16:creationId xmlns:a16="http://schemas.microsoft.com/office/drawing/2014/main" id="{00B5F9C8-4DA2-4E93-91A7-76B2EF942C4E}"/>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61504</xdr:rowOff>
    </xdr:to>
    <xdr:cxnSp macro="">
      <xdr:nvCxnSpPr>
        <xdr:cNvPr id="81" name="直線コネクタ 80">
          <a:extLst>
            <a:ext uri="{FF2B5EF4-FFF2-40B4-BE49-F238E27FC236}">
              <a16:creationId xmlns:a16="http://schemas.microsoft.com/office/drawing/2014/main" id="{B768F04E-151D-4881-8795-2FBB9B4C6731}"/>
            </a:ext>
          </a:extLst>
        </xdr:cNvPr>
        <xdr:cNvCxnSpPr/>
      </xdr:nvCxnSpPr>
      <xdr:spPr>
        <a:xfrm>
          <a:off x="2019300" y="65227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92347</xdr:rowOff>
    </xdr:from>
    <xdr:to>
      <xdr:col>6</xdr:col>
      <xdr:colOff>38100</xdr:colOff>
      <xdr:row>38</xdr:row>
      <xdr:rowOff>22497</xdr:rowOff>
    </xdr:to>
    <xdr:sp macro="" textlink="">
      <xdr:nvSpPr>
        <xdr:cNvPr id="82" name="楕円 81">
          <a:extLst>
            <a:ext uri="{FF2B5EF4-FFF2-40B4-BE49-F238E27FC236}">
              <a16:creationId xmlns:a16="http://schemas.microsoft.com/office/drawing/2014/main" id="{58ED999A-EA56-4315-800D-507B77B2CC03}"/>
            </a:ext>
          </a:extLst>
        </xdr:cNvPr>
        <xdr:cNvSpPr/>
      </xdr:nvSpPr>
      <xdr:spPr>
        <a:xfrm>
          <a:off x="1079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143147</xdr:rowOff>
    </xdr:from>
    <xdr:to>
      <xdr:col>10</xdr:col>
      <xdr:colOff>114300</xdr:colOff>
      <xdr:row>38</xdr:row>
      <xdr:rowOff>7620</xdr:rowOff>
    </xdr:to>
    <xdr:cxnSp macro="">
      <xdr:nvCxnSpPr>
        <xdr:cNvPr id="83" name="直線コネクタ 82">
          <a:extLst>
            <a:ext uri="{FF2B5EF4-FFF2-40B4-BE49-F238E27FC236}">
              <a16:creationId xmlns:a16="http://schemas.microsoft.com/office/drawing/2014/main" id="{FBBE0234-F886-4A8D-8C1A-02F573126D1C}"/>
            </a:ext>
          </a:extLst>
        </xdr:cNvPr>
        <xdr:cNvCxnSpPr/>
      </xdr:nvCxnSpPr>
      <xdr:spPr>
        <a:xfrm>
          <a:off x="1130300" y="648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C244092C-AEDD-460D-8A00-7DC656229F07}"/>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id="{856B9F58-D61C-482C-ABD2-5E70835EC47E}"/>
            </a:ext>
          </a:extLst>
        </xdr:cNvPr>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50454</xdr:rowOff>
    </xdr:from>
    <xdr:ext cx="405111" cy="259045"/>
    <xdr:sp macro="" textlink="">
      <xdr:nvSpPr>
        <xdr:cNvPr id="86" name="n_3aveValue【図書館】&#10;有形固定資産減価償却率">
          <a:extLst>
            <a:ext uri="{FF2B5EF4-FFF2-40B4-BE49-F238E27FC236}">
              <a16:creationId xmlns:a16="http://schemas.microsoft.com/office/drawing/2014/main" id="{769B0F1B-F5F4-44F8-A7FC-A1FFEFAEB944}"/>
            </a:ext>
          </a:extLst>
        </xdr:cNvPr>
        <xdr:cNvSpPr txBox="1"/>
      </xdr:nvSpPr>
      <xdr:spPr>
        <a:xfrm>
          <a:off x="1816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15257</xdr:rowOff>
    </xdr:from>
    <xdr:ext cx="405111" cy="259045"/>
    <xdr:sp macro="" textlink="">
      <xdr:nvSpPr>
        <xdr:cNvPr id="87" name="n_4aveValue【図書館】&#10;有形固定資産減価償却率">
          <a:extLst>
            <a:ext uri="{FF2B5EF4-FFF2-40B4-BE49-F238E27FC236}">
              <a16:creationId xmlns:a16="http://schemas.microsoft.com/office/drawing/2014/main" id="{8EF417DF-6C0C-4A0D-804D-60D59FA0BE45}"/>
            </a:ext>
          </a:extLst>
        </xdr:cNvPr>
        <xdr:cNvSpPr txBox="1"/>
      </xdr:nvSpPr>
      <xdr:spPr>
        <a:xfrm>
          <a:off x="927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137721</xdr:rowOff>
    </xdr:from>
    <xdr:ext cx="405111" cy="259045"/>
    <xdr:sp macro="" textlink="">
      <xdr:nvSpPr>
        <xdr:cNvPr id="88" name="n_1mainValue【図書館】&#10;有形固定資産減価償却率">
          <a:extLst>
            <a:ext uri="{FF2B5EF4-FFF2-40B4-BE49-F238E27FC236}">
              <a16:creationId xmlns:a16="http://schemas.microsoft.com/office/drawing/2014/main" id="{F41647A8-746D-461D-A292-AB85609D738B}"/>
            </a:ext>
          </a:extLst>
        </xdr:cNvPr>
        <xdr:cNvSpPr txBox="1"/>
      </xdr:nvSpPr>
      <xdr:spPr>
        <a:xfrm>
          <a:off x="35820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103431</xdr:rowOff>
    </xdr:from>
    <xdr:ext cx="405111" cy="259045"/>
    <xdr:sp macro="" textlink="">
      <xdr:nvSpPr>
        <xdr:cNvPr id="89" name="n_2mainValue【図書館】&#10;有形固定資産減価償却率">
          <a:extLst>
            <a:ext uri="{FF2B5EF4-FFF2-40B4-BE49-F238E27FC236}">
              <a16:creationId xmlns:a16="http://schemas.microsoft.com/office/drawing/2014/main" id="{B2828DC8-4660-4C2F-A2D4-D91DBB0AFFA8}"/>
            </a:ext>
          </a:extLst>
        </xdr:cNvPr>
        <xdr:cNvSpPr txBox="1"/>
      </xdr:nvSpPr>
      <xdr:spPr>
        <a:xfrm>
          <a:off x="2705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9CD69F04-ECEB-432A-AD0D-D726E1811016}"/>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39024</xdr:rowOff>
    </xdr:from>
    <xdr:ext cx="405111" cy="259045"/>
    <xdr:sp macro="" textlink="">
      <xdr:nvSpPr>
        <xdr:cNvPr id="91" name="n_4mainValue【図書館】&#10;有形固定資産減価償却率">
          <a:extLst>
            <a:ext uri="{FF2B5EF4-FFF2-40B4-BE49-F238E27FC236}">
              <a16:creationId xmlns:a16="http://schemas.microsoft.com/office/drawing/2014/main" id="{F00AC91C-42CE-4598-81BF-A53180163653}"/>
            </a:ext>
          </a:extLst>
        </xdr:cNvPr>
        <xdr:cNvSpPr txBox="1"/>
      </xdr:nvSpPr>
      <xdr:spPr>
        <a:xfrm>
          <a:off x="927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3E4274B-8F59-4040-BFB3-88E7A92DC59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101FB60-80B9-43A6-AF54-C6414044BD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FAC976-FBF5-4642-936C-FD1C89CC1D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228F2F0-171F-400C-8D96-343164C1D0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8CB870F-9A81-4C59-9546-78C4A5EF29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CC1EFC-32EC-43F9-9105-6B601FF20F2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51D0E7E-9EB8-47F1-80FA-8FA1A4F50E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146B3BB-8BEE-4854-8F71-D294B59E6C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149B008-3202-4BA2-84EB-F3DBE5F81FF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5F1BE0B-3A8B-448B-A466-89BFD8337D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AADF89-1E85-40A4-B83C-21CE7699F4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826F18-E242-4181-97DB-8A6E81F6A84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5781F07-5337-4265-BAF3-EC88BAB3E3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C5E5752-6D72-4982-B6E0-0AB3F056013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47A15D8-640B-4EFC-A710-1A871BC2878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6F80736-DE11-416C-80DD-3701921C174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660EF85-BB61-423E-B8D0-EA8FB7956E1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F0EC9A3-9B8E-4B31-80FE-4F596D8FD86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D6BE5CE-6470-43F5-8D98-1624361333E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58C1220-7153-4D72-947D-78735CDFEC4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8107981-1FD3-4E90-88CC-8CD688EE8F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D63741A-A363-41E0-9653-891DD41A071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5114D03-1E25-4FFC-ABA8-56D5CA218B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8AF14B04-54DF-4E4E-8D46-915AFB311CDB}"/>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DB77CC0B-FA93-47DE-85B8-F0BCEC6F71E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231FDBE9-C81E-40E7-965F-C08A852C2F2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2E729C0A-4169-4517-9D6F-29F7BAAF884E}"/>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7B4F4662-29CE-4B16-B651-100D71DCB596}"/>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F6D3FAF2-3C95-41D4-9003-0EE25869C9D9}"/>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32A47894-13BD-4264-8BD8-A8079454F0C0}"/>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A66311AA-A881-4AF7-9882-07538CF09EB2}"/>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3" name="フローチャート: 判断 122">
          <a:extLst>
            <a:ext uri="{FF2B5EF4-FFF2-40B4-BE49-F238E27FC236}">
              <a16:creationId xmlns:a16="http://schemas.microsoft.com/office/drawing/2014/main" id="{783C6803-A633-4B30-9396-AE1BE3F0899F}"/>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82550</xdr:rowOff>
    </xdr:from>
    <xdr:to>
      <xdr:col>41</xdr:col>
      <xdr:colOff>101600</xdr:colOff>
      <xdr:row>41</xdr:row>
      <xdr:rowOff>12700</xdr:rowOff>
    </xdr:to>
    <xdr:sp macro="" textlink="">
      <xdr:nvSpPr>
        <xdr:cNvPr id="124" name="フローチャート: 判断 123">
          <a:extLst>
            <a:ext uri="{FF2B5EF4-FFF2-40B4-BE49-F238E27FC236}">
              <a16:creationId xmlns:a16="http://schemas.microsoft.com/office/drawing/2014/main" id="{C9B75B07-9AE2-462D-90B5-F29B198E664E}"/>
            </a:ext>
          </a:extLst>
        </xdr:cNvPr>
        <xdr:cNvSpPr/>
      </xdr:nvSpPr>
      <xdr:spPr>
        <a:xfrm>
          <a:off x="7810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78740</xdr:rowOff>
    </xdr:from>
    <xdr:to>
      <xdr:col>36</xdr:col>
      <xdr:colOff>165100</xdr:colOff>
      <xdr:row>41</xdr:row>
      <xdr:rowOff>8890</xdr:rowOff>
    </xdr:to>
    <xdr:sp macro="" textlink="">
      <xdr:nvSpPr>
        <xdr:cNvPr id="125" name="フローチャート: 判断 124">
          <a:extLst>
            <a:ext uri="{FF2B5EF4-FFF2-40B4-BE49-F238E27FC236}">
              <a16:creationId xmlns:a16="http://schemas.microsoft.com/office/drawing/2014/main" id="{AD7C6AB9-8CB4-4374-8521-E8354BBEA344}"/>
            </a:ext>
          </a:extLst>
        </xdr:cNvPr>
        <xdr:cNvSpPr/>
      </xdr:nvSpPr>
      <xdr:spPr>
        <a:xfrm>
          <a:off x="6921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65E739-0356-46C0-943A-A089FFC6C8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2B5B9C-2AE0-47B4-B74D-9199EA90E4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B921828-00AC-4DAC-89F2-75B29C57FC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66CB83-FA71-4375-B3F7-AF70266A72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91DBA36-80BA-453B-BA45-D6256B31A2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id="{F6EB740C-F599-421E-9B76-0A855DA06902}"/>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32" name="【図書館】&#10;一人当たり面積該当値テキスト">
          <a:extLst>
            <a:ext uri="{FF2B5EF4-FFF2-40B4-BE49-F238E27FC236}">
              <a16:creationId xmlns:a16="http://schemas.microsoft.com/office/drawing/2014/main" id="{4535C1DC-7F5F-44B8-9094-1AC885EF9C85}"/>
            </a:ext>
          </a:extLst>
        </xdr:cNvPr>
        <xdr:cNvSpPr txBox="1"/>
      </xdr:nvSpPr>
      <xdr:spPr>
        <a:xfrm>
          <a:off x="105156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a:extLst>
            <a:ext uri="{FF2B5EF4-FFF2-40B4-BE49-F238E27FC236}">
              <a16:creationId xmlns:a16="http://schemas.microsoft.com/office/drawing/2014/main" id="{29B652E8-2A03-40D6-959F-6E4ABCE8C263}"/>
            </a:ext>
          </a:extLst>
        </xdr:cNvPr>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80010</xdr:rowOff>
    </xdr:to>
    <xdr:cxnSp macro="">
      <xdr:nvCxnSpPr>
        <xdr:cNvPr id="134" name="直線コネクタ 133">
          <a:extLst>
            <a:ext uri="{FF2B5EF4-FFF2-40B4-BE49-F238E27FC236}">
              <a16:creationId xmlns:a16="http://schemas.microsoft.com/office/drawing/2014/main" id="{51091713-68C6-4EFF-A321-66941A100C9E}"/>
            </a:ext>
          </a:extLst>
        </xdr:cNvPr>
        <xdr:cNvCxnSpPr/>
      </xdr:nvCxnSpPr>
      <xdr:spPr>
        <a:xfrm flipV="1">
          <a:off x="9639300" y="693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5" name="楕円 134">
          <a:extLst>
            <a:ext uri="{FF2B5EF4-FFF2-40B4-BE49-F238E27FC236}">
              <a16:creationId xmlns:a16="http://schemas.microsoft.com/office/drawing/2014/main" id="{9244EBD0-E220-4285-B272-4FC5FA397774}"/>
            </a:ext>
          </a:extLst>
        </xdr:cNvPr>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83820</xdr:rowOff>
    </xdr:to>
    <xdr:cxnSp macro="">
      <xdr:nvCxnSpPr>
        <xdr:cNvPr id="136" name="直線コネクタ 135">
          <a:extLst>
            <a:ext uri="{FF2B5EF4-FFF2-40B4-BE49-F238E27FC236}">
              <a16:creationId xmlns:a16="http://schemas.microsoft.com/office/drawing/2014/main" id="{1C6C050B-6D8A-468B-81AA-7F4DB987DD99}"/>
            </a:ext>
          </a:extLst>
        </xdr:cNvPr>
        <xdr:cNvCxnSpPr/>
      </xdr:nvCxnSpPr>
      <xdr:spPr>
        <a:xfrm flipV="1">
          <a:off x="8750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36830</xdr:rowOff>
    </xdr:from>
    <xdr:to>
      <xdr:col>41</xdr:col>
      <xdr:colOff>101600</xdr:colOff>
      <xdr:row>40</xdr:row>
      <xdr:rowOff>138430</xdr:rowOff>
    </xdr:to>
    <xdr:sp macro="" textlink="">
      <xdr:nvSpPr>
        <xdr:cNvPr id="137" name="楕円 136">
          <a:extLst>
            <a:ext uri="{FF2B5EF4-FFF2-40B4-BE49-F238E27FC236}">
              <a16:creationId xmlns:a16="http://schemas.microsoft.com/office/drawing/2014/main" id="{E0E2379B-F354-490C-9BB4-E632CBA475E0}"/>
            </a:ext>
          </a:extLst>
        </xdr:cNvPr>
        <xdr:cNvSpPr/>
      </xdr:nvSpPr>
      <xdr:spPr>
        <a:xfrm>
          <a:off x="781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87630</xdr:rowOff>
    </xdr:to>
    <xdr:cxnSp macro="">
      <xdr:nvCxnSpPr>
        <xdr:cNvPr id="138" name="直線コネクタ 137">
          <a:extLst>
            <a:ext uri="{FF2B5EF4-FFF2-40B4-BE49-F238E27FC236}">
              <a16:creationId xmlns:a16="http://schemas.microsoft.com/office/drawing/2014/main" id="{15AAFBB0-3D03-4EE6-BD74-47B4A66AD5AE}"/>
            </a:ext>
          </a:extLst>
        </xdr:cNvPr>
        <xdr:cNvCxnSpPr/>
      </xdr:nvCxnSpPr>
      <xdr:spPr>
        <a:xfrm flipV="1">
          <a:off x="7861300" y="694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39" name="楕円 138">
          <a:extLst>
            <a:ext uri="{FF2B5EF4-FFF2-40B4-BE49-F238E27FC236}">
              <a16:creationId xmlns:a16="http://schemas.microsoft.com/office/drawing/2014/main" id="{DD2B1571-3C6C-4DF0-88B4-6B452881A0C2}"/>
            </a:ext>
          </a:extLst>
        </xdr:cNvPr>
        <xdr:cNvSpPr/>
      </xdr:nvSpPr>
      <xdr:spPr>
        <a:xfrm>
          <a:off x="692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87630</xdr:rowOff>
    </xdr:from>
    <xdr:to>
      <xdr:col>41</xdr:col>
      <xdr:colOff>50800</xdr:colOff>
      <xdr:row>40</xdr:row>
      <xdr:rowOff>91440</xdr:rowOff>
    </xdr:to>
    <xdr:cxnSp macro="">
      <xdr:nvCxnSpPr>
        <xdr:cNvPr id="140" name="直線コネクタ 139">
          <a:extLst>
            <a:ext uri="{FF2B5EF4-FFF2-40B4-BE49-F238E27FC236}">
              <a16:creationId xmlns:a16="http://schemas.microsoft.com/office/drawing/2014/main" id="{35DCE31D-E91B-4CAE-982C-A3CE456F1E15}"/>
            </a:ext>
          </a:extLst>
        </xdr:cNvPr>
        <xdr:cNvCxnSpPr/>
      </xdr:nvCxnSpPr>
      <xdr:spPr>
        <a:xfrm flipV="1">
          <a:off x="6972300" y="694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2B8BC892-7006-45F5-A5DB-54CE6C702BB8}"/>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2" name="n_2aveValue【図書館】&#10;一人当たり面積">
          <a:extLst>
            <a:ext uri="{FF2B5EF4-FFF2-40B4-BE49-F238E27FC236}">
              <a16:creationId xmlns:a16="http://schemas.microsoft.com/office/drawing/2014/main" id="{2E401D11-51ED-4DAD-98FD-58C801AA42D4}"/>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3827</xdr:rowOff>
    </xdr:from>
    <xdr:ext cx="469744" cy="259045"/>
    <xdr:sp macro="" textlink="">
      <xdr:nvSpPr>
        <xdr:cNvPr id="143" name="n_3aveValue【図書館】&#10;一人当たり面積">
          <a:extLst>
            <a:ext uri="{FF2B5EF4-FFF2-40B4-BE49-F238E27FC236}">
              <a16:creationId xmlns:a16="http://schemas.microsoft.com/office/drawing/2014/main" id="{FC64641C-CA58-468C-9717-A9A6ED683FC1}"/>
            </a:ext>
          </a:extLst>
        </xdr:cNvPr>
        <xdr:cNvSpPr txBox="1"/>
      </xdr:nvSpPr>
      <xdr:spPr>
        <a:xfrm>
          <a:off x="7626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xdr:rowOff>
    </xdr:from>
    <xdr:ext cx="469744" cy="259045"/>
    <xdr:sp macro="" textlink="">
      <xdr:nvSpPr>
        <xdr:cNvPr id="144" name="n_4aveValue【図書館】&#10;一人当たり面積">
          <a:extLst>
            <a:ext uri="{FF2B5EF4-FFF2-40B4-BE49-F238E27FC236}">
              <a16:creationId xmlns:a16="http://schemas.microsoft.com/office/drawing/2014/main" id="{A59C4F00-DD29-4A2D-BD3B-C4FDF0F829D1}"/>
            </a:ext>
          </a:extLst>
        </xdr:cNvPr>
        <xdr:cNvSpPr txBox="1"/>
      </xdr:nvSpPr>
      <xdr:spPr>
        <a:xfrm>
          <a:off x="6737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5" name="n_1mainValue【図書館】&#10;一人当たり面積">
          <a:extLst>
            <a:ext uri="{FF2B5EF4-FFF2-40B4-BE49-F238E27FC236}">
              <a16:creationId xmlns:a16="http://schemas.microsoft.com/office/drawing/2014/main" id="{69A6EAD2-9220-4907-B346-E2C88B4D88BB}"/>
            </a:ext>
          </a:extLst>
        </xdr:cNvPr>
        <xdr:cNvSpPr txBox="1"/>
      </xdr:nvSpPr>
      <xdr:spPr>
        <a:xfrm>
          <a:off x="93917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151147</xdr:rowOff>
    </xdr:from>
    <xdr:ext cx="469744" cy="259045"/>
    <xdr:sp macro="" textlink="">
      <xdr:nvSpPr>
        <xdr:cNvPr id="146" name="n_2mainValue【図書館】&#10;一人当たり面積">
          <a:extLst>
            <a:ext uri="{FF2B5EF4-FFF2-40B4-BE49-F238E27FC236}">
              <a16:creationId xmlns:a16="http://schemas.microsoft.com/office/drawing/2014/main" id="{AFB1D4E8-2D31-4665-88C2-C56B3D63EC63}"/>
            </a:ext>
          </a:extLst>
        </xdr:cNvPr>
        <xdr:cNvSpPr txBox="1"/>
      </xdr:nvSpPr>
      <xdr:spPr>
        <a:xfrm>
          <a:off x="8515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154957</xdr:rowOff>
    </xdr:from>
    <xdr:ext cx="469744" cy="259045"/>
    <xdr:sp macro="" textlink="">
      <xdr:nvSpPr>
        <xdr:cNvPr id="147" name="n_3mainValue【図書館】&#10;一人当たり面積">
          <a:extLst>
            <a:ext uri="{FF2B5EF4-FFF2-40B4-BE49-F238E27FC236}">
              <a16:creationId xmlns:a16="http://schemas.microsoft.com/office/drawing/2014/main" id="{94BB3AF5-8B6F-4AAE-921E-76AC44C5F393}"/>
            </a:ext>
          </a:extLst>
        </xdr:cNvPr>
        <xdr:cNvSpPr txBox="1"/>
      </xdr:nvSpPr>
      <xdr:spPr>
        <a:xfrm>
          <a:off x="7626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8" name="n_4mainValue【図書館】&#10;一人当たり面積">
          <a:extLst>
            <a:ext uri="{FF2B5EF4-FFF2-40B4-BE49-F238E27FC236}">
              <a16:creationId xmlns:a16="http://schemas.microsoft.com/office/drawing/2014/main" id="{5468928C-5965-4EB5-B7E1-1DB60C9C6987}"/>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C974EB3-7460-48A5-B6B2-9396DFFD2A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522DAA7-0896-4106-AE95-F3420F1EFF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20B9046-CEB1-488D-88D9-62599AFEB8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CDDA672-3FB1-48D1-98C5-DA041CFF48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52AEC33-50F1-4D35-988D-95A2158CFC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596F6EA-A740-4A20-8425-FFA5D44BB4B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7150976-45B8-4EC4-8CA6-A2E4D2668A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28E234E-026D-429E-B430-A200EA3D70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9CB0C0E-2490-4CA3-B561-872F16DABB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338C876-96AB-4A22-A9E1-F57057EAC8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5096598-64E2-435C-94D8-E47E16EBCC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EC3F439-3AB4-4358-ADCA-047A572E4D1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72FEEFD-CB85-4B69-865F-6E0F31BAB02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3144ECE-DD19-4A0D-A1A0-50DBC2C248E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4647334-1E8A-4507-A3F9-436CE60FD16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EB0B51B-CAF1-4C92-9FC6-A773275979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97B8B94-368F-493B-88BA-CD9AB63F7B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CD5E1BD-7625-4D59-8C57-25C9EBD327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87554C5-832A-4C9F-997E-8F602DE7380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5AE605D-5FD8-40B8-A0C6-66137B2012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755B69F-DEBA-4A96-90C6-DAC813A642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CD371F6-8B85-45FD-BB99-EA6174AEAD8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992253B-0FC2-4B1B-A52E-A6622C4AADA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16E6D1-03A6-46EC-90C6-33FD1F723B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17DD921-39C3-427C-96F3-3DEBAB4F9D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F3DD1EA-3728-464C-94B9-1E4D1B69722E}"/>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3FE5C16-D3F5-4E05-A30E-FA76135D015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3C04F611-A031-4ED4-A196-3CC1FBA5C30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7C5F5C6C-15DC-4222-8209-2428CCAAF03A}"/>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75598658-27C7-4085-934C-BCBE9E612057}"/>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AC9DF9D-98BD-4944-8F7A-A09322FC8B14}"/>
            </a:ext>
          </a:extLst>
        </xdr:cNvPr>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745DC54F-CEB9-4DA6-8172-50C48A24D10C}"/>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9DC8DC8A-FCFD-4258-89D9-EF2FFCB01991}"/>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2" name="フローチャート: 判断 181">
          <a:extLst>
            <a:ext uri="{FF2B5EF4-FFF2-40B4-BE49-F238E27FC236}">
              <a16:creationId xmlns:a16="http://schemas.microsoft.com/office/drawing/2014/main" id="{FB9BDC95-5482-44E3-95CB-D36E6776EFCC}"/>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83" name="フローチャート: 判断 182">
          <a:extLst>
            <a:ext uri="{FF2B5EF4-FFF2-40B4-BE49-F238E27FC236}">
              <a16:creationId xmlns:a16="http://schemas.microsoft.com/office/drawing/2014/main" id="{57796B31-5578-4EA6-AEF4-8468E7ADC146}"/>
            </a:ext>
          </a:extLst>
        </xdr:cNvPr>
        <xdr:cNvSpPr/>
      </xdr:nvSpPr>
      <xdr:spPr>
        <a:xfrm>
          <a:off x="196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24312</xdr:rowOff>
    </xdr:from>
    <xdr:to>
      <xdr:col>6</xdr:col>
      <xdr:colOff>38100</xdr:colOff>
      <xdr:row>61</xdr:row>
      <xdr:rowOff>125912</xdr:rowOff>
    </xdr:to>
    <xdr:sp macro="" textlink="">
      <xdr:nvSpPr>
        <xdr:cNvPr id="184" name="フローチャート: 判断 183">
          <a:extLst>
            <a:ext uri="{FF2B5EF4-FFF2-40B4-BE49-F238E27FC236}">
              <a16:creationId xmlns:a16="http://schemas.microsoft.com/office/drawing/2014/main" id="{567DAFDD-26E2-4097-B24B-F42C8293414E}"/>
            </a:ext>
          </a:extLst>
        </xdr:cNvPr>
        <xdr:cNvSpPr/>
      </xdr:nvSpPr>
      <xdr:spPr>
        <a:xfrm>
          <a:off x="1079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D803F7-2F92-4701-928C-0B2A96164E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CE6540-8147-43C3-BE35-209E9D6FE1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B4658A-4232-4DBE-A101-FBEA7FB91B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52A1E0E-71FD-49DD-AF22-4EC358D4CB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1B98E41-A048-4BBA-A22D-1D2D0B16C6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90" name="楕円 189">
          <a:extLst>
            <a:ext uri="{FF2B5EF4-FFF2-40B4-BE49-F238E27FC236}">
              <a16:creationId xmlns:a16="http://schemas.microsoft.com/office/drawing/2014/main" id="{5D7DCF01-390F-48C6-BCAD-9DD86BDA5A11}"/>
            </a:ext>
          </a:extLst>
        </xdr:cNvPr>
        <xdr:cNvSpPr/>
      </xdr:nvSpPr>
      <xdr:spPr>
        <a:xfrm>
          <a:off x="4584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16164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700AA73-792F-40E1-A6FF-675707CBBA5A}"/>
            </a:ext>
          </a:extLst>
        </xdr:cNvPr>
        <xdr:cNvSpPr txBox="1"/>
      </xdr:nvSpPr>
      <xdr:spPr>
        <a:xfrm>
          <a:off x="4673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92" name="楕円 191">
          <a:extLst>
            <a:ext uri="{FF2B5EF4-FFF2-40B4-BE49-F238E27FC236}">
              <a16:creationId xmlns:a16="http://schemas.microsoft.com/office/drawing/2014/main" id="{20FAFCB0-DC29-4864-8066-5E90C9D1B8D9}"/>
            </a:ext>
          </a:extLst>
        </xdr:cNvPr>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59</xdr:row>
      <xdr:rowOff>44087</xdr:rowOff>
    </xdr:to>
    <xdr:cxnSp macro="">
      <xdr:nvCxnSpPr>
        <xdr:cNvPr id="193" name="直線コネクタ 192">
          <a:extLst>
            <a:ext uri="{FF2B5EF4-FFF2-40B4-BE49-F238E27FC236}">
              <a16:creationId xmlns:a16="http://schemas.microsoft.com/office/drawing/2014/main" id="{2C31CEFC-2EBE-4497-9097-17E6FEC187FC}"/>
            </a:ext>
          </a:extLst>
        </xdr:cNvPr>
        <xdr:cNvCxnSpPr/>
      </xdr:nvCxnSpPr>
      <xdr:spPr>
        <a:xfrm>
          <a:off x="3797300" y="101106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66766</xdr:rowOff>
    </xdr:from>
    <xdr:to>
      <xdr:col>15</xdr:col>
      <xdr:colOff>101600</xdr:colOff>
      <xdr:row>58</xdr:row>
      <xdr:rowOff>168366</xdr:rowOff>
    </xdr:to>
    <xdr:sp macro="" textlink="">
      <xdr:nvSpPr>
        <xdr:cNvPr id="194" name="楕円 193">
          <a:extLst>
            <a:ext uri="{FF2B5EF4-FFF2-40B4-BE49-F238E27FC236}">
              <a16:creationId xmlns:a16="http://schemas.microsoft.com/office/drawing/2014/main" id="{7D83D7B5-3A6F-44B2-A767-E87C772F9F00}"/>
            </a:ext>
          </a:extLst>
        </xdr:cNvPr>
        <xdr:cNvSpPr/>
      </xdr:nvSpPr>
      <xdr:spPr>
        <a:xfrm>
          <a:off x="2857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117566</xdr:rowOff>
    </xdr:from>
    <xdr:to>
      <xdr:col>19</xdr:col>
      <xdr:colOff>177800</xdr:colOff>
      <xdr:row>58</xdr:row>
      <xdr:rowOff>166551</xdr:rowOff>
    </xdr:to>
    <xdr:cxnSp macro="">
      <xdr:nvCxnSpPr>
        <xdr:cNvPr id="195" name="直線コネクタ 194">
          <a:extLst>
            <a:ext uri="{FF2B5EF4-FFF2-40B4-BE49-F238E27FC236}">
              <a16:creationId xmlns:a16="http://schemas.microsoft.com/office/drawing/2014/main" id="{8D735EB7-FD24-4984-B4AB-59F7DB2B8442}"/>
            </a:ext>
          </a:extLst>
        </xdr:cNvPr>
        <xdr:cNvCxnSpPr/>
      </xdr:nvCxnSpPr>
      <xdr:spPr>
        <a:xfrm>
          <a:off x="2908300" y="100616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21046</xdr:rowOff>
    </xdr:from>
    <xdr:to>
      <xdr:col>10</xdr:col>
      <xdr:colOff>165100</xdr:colOff>
      <xdr:row>58</xdr:row>
      <xdr:rowOff>122646</xdr:rowOff>
    </xdr:to>
    <xdr:sp macro="" textlink="">
      <xdr:nvSpPr>
        <xdr:cNvPr id="196" name="楕円 195">
          <a:extLst>
            <a:ext uri="{FF2B5EF4-FFF2-40B4-BE49-F238E27FC236}">
              <a16:creationId xmlns:a16="http://schemas.microsoft.com/office/drawing/2014/main" id="{EC649268-48F8-4532-A46D-00C558EE45C2}"/>
            </a:ext>
          </a:extLst>
        </xdr:cNvPr>
        <xdr:cNvSpPr/>
      </xdr:nvSpPr>
      <xdr:spPr>
        <a:xfrm>
          <a:off x="1968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71846</xdr:rowOff>
    </xdr:from>
    <xdr:to>
      <xdr:col>15</xdr:col>
      <xdr:colOff>50800</xdr:colOff>
      <xdr:row>58</xdr:row>
      <xdr:rowOff>117566</xdr:rowOff>
    </xdr:to>
    <xdr:cxnSp macro="">
      <xdr:nvCxnSpPr>
        <xdr:cNvPr id="197" name="直線コネクタ 196">
          <a:extLst>
            <a:ext uri="{FF2B5EF4-FFF2-40B4-BE49-F238E27FC236}">
              <a16:creationId xmlns:a16="http://schemas.microsoft.com/office/drawing/2014/main" id="{D48B961E-86D6-43BB-8714-808882FCDE08}"/>
            </a:ext>
          </a:extLst>
        </xdr:cNvPr>
        <xdr:cNvCxnSpPr/>
      </xdr:nvCxnSpPr>
      <xdr:spPr>
        <a:xfrm>
          <a:off x="2019300" y="100159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145143</xdr:rowOff>
    </xdr:from>
    <xdr:to>
      <xdr:col>6</xdr:col>
      <xdr:colOff>38100</xdr:colOff>
      <xdr:row>58</xdr:row>
      <xdr:rowOff>75293</xdr:rowOff>
    </xdr:to>
    <xdr:sp macro="" textlink="">
      <xdr:nvSpPr>
        <xdr:cNvPr id="198" name="楕円 197">
          <a:extLst>
            <a:ext uri="{FF2B5EF4-FFF2-40B4-BE49-F238E27FC236}">
              <a16:creationId xmlns:a16="http://schemas.microsoft.com/office/drawing/2014/main" id="{8CF50AF3-6ACD-44B9-A1C6-C830D8CB44C9}"/>
            </a:ext>
          </a:extLst>
        </xdr:cNvPr>
        <xdr:cNvSpPr/>
      </xdr:nvSpPr>
      <xdr:spPr>
        <a:xfrm>
          <a:off x="1079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24493</xdr:rowOff>
    </xdr:from>
    <xdr:to>
      <xdr:col>10</xdr:col>
      <xdr:colOff>114300</xdr:colOff>
      <xdr:row>58</xdr:row>
      <xdr:rowOff>71846</xdr:rowOff>
    </xdr:to>
    <xdr:cxnSp macro="">
      <xdr:nvCxnSpPr>
        <xdr:cNvPr id="199" name="直線コネクタ 198">
          <a:extLst>
            <a:ext uri="{FF2B5EF4-FFF2-40B4-BE49-F238E27FC236}">
              <a16:creationId xmlns:a16="http://schemas.microsoft.com/office/drawing/2014/main" id="{58D0D7E3-0499-4794-8966-0D0220F4E086}"/>
            </a:ext>
          </a:extLst>
        </xdr:cNvPr>
        <xdr:cNvCxnSpPr/>
      </xdr:nvCxnSpPr>
      <xdr:spPr>
        <a:xfrm>
          <a:off x="1130300" y="996859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1AAFF-061B-4227-B8BC-499369E71462}"/>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1" name="n_2aveValue【体育館・プール】&#10;有形固定資産減価償却率">
          <a:extLst>
            <a:ext uri="{FF2B5EF4-FFF2-40B4-BE49-F238E27FC236}">
              <a16:creationId xmlns:a16="http://schemas.microsoft.com/office/drawing/2014/main" id="{95AA4BB6-0936-4623-B22B-6BA2FA2A6EC4}"/>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2" name="n_3aveValue【体育館・プール】&#10;有形固定資産減価償却率">
          <a:extLst>
            <a:ext uri="{FF2B5EF4-FFF2-40B4-BE49-F238E27FC236}">
              <a16:creationId xmlns:a16="http://schemas.microsoft.com/office/drawing/2014/main" id="{7E77A4FA-FE93-4538-AF6F-D923FD8F2116}"/>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117039</xdr:rowOff>
    </xdr:from>
    <xdr:ext cx="405111" cy="259045"/>
    <xdr:sp macro="" textlink="">
      <xdr:nvSpPr>
        <xdr:cNvPr id="203" name="n_4aveValue【体育館・プール】&#10;有形固定資産減価償却率">
          <a:extLst>
            <a:ext uri="{FF2B5EF4-FFF2-40B4-BE49-F238E27FC236}">
              <a16:creationId xmlns:a16="http://schemas.microsoft.com/office/drawing/2014/main" id="{ADBCFF3A-C97C-407F-BEBC-7F5B95075D52}"/>
            </a:ext>
          </a:extLst>
        </xdr:cNvPr>
        <xdr:cNvSpPr txBox="1"/>
      </xdr:nvSpPr>
      <xdr:spPr>
        <a:xfrm>
          <a:off x="927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204" name="n_1mainValue【体育館・プール】&#10;有形固定資産減価償却率">
          <a:extLst>
            <a:ext uri="{FF2B5EF4-FFF2-40B4-BE49-F238E27FC236}">
              <a16:creationId xmlns:a16="http://schemas.microsoft.com/office/drawing/2014/main" id="{B65521A9-6E1E-46CC-9765-165BBCA8BEEA}"/>
            </a:ext>
          </a:extLst>
        </xdr:cNvPr>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13443</xdr:rowOff>
    </xdr:from>
    <xdr:ext cx="405111" cy="259045"/>
    <xdr:sp macro="" textlink="">
      <xdr:nvSpPr>
        <xdr:cNvPr id="205" name="n_2mainValue【体育館・プール】&#10;有形固定資産減価償却率">
          <a:extLst>
            <a:ext uri="{FF2B5EF4-FFF2-40B4-BE49-F238E27FC236}">
              <a16:creationId xmlns:a16="http://schemas.microsoft.com/office/drawing/2014/main" id="{4F0B3368-B2F5-4A3D-8B19-8B2FA4B032BC}"/>
            </a:ext>
          </a:extLst>
        </xdr:cNvPr>
        <xdr:cNvSpPr txBox="1"/>
      </xdr:nvSpPr>
      <xdr:spPr>
        <a:xfrm>
          <a:off x="2705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139173</xdr:rowOff>
    </xdr:from>
    <xdr:ext cx="405111" cy="259045"/>
    <xdr:sp macro="" textlink="">
      <xdr:nvSpPr>
        <xdr:cNvPr id="206" name="n_3mainValue【体育館・プール】&#10;有形固定資産減価償却率">
          <a:extLst>
            <a:ext uri="{FF2B5EF4-FFF2-40B4-BE49-F238E27FC236}">
              <a16:creationId xmlns:a16="http://schemas.microsoft.com/office/drawing/2014/main" id="{B870B4E7-753F-4B0B-BA79-08651FA3A321}"/>
            </a:ext>
          </a:extLst>
        </xdr:cNvPr>
        <xdr:cNvSpPr txBox="1"/>
      </xdr:nvSpPr>
      <xdr:spPr>
        <a:xfrm>
          <a:off x="1816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91820</xdr:rowOff>
    </xdr:from>
    <xdr:ext cx="405111" cy="259045"/>
    <xdr:sp macro="" textlink="">
      <xdr:nvSpPr>
        <xdr:cNvPr id="207" name="n_4mainValue【体育館・プール】&#10;有形固定資産減価償却率">
          <a:extLst>
            <a:ext uri="{FF2B5EF4-FFF2-40B4-BE49-F238E27FC236}">
              <a16:creationId xmlns:a16="http://schemas.microsoft.com/office/drawing/2014/main" id="{B7D23C23-62B0-42F9-825B-87D9014D8B37}"/>
            </a:ext>
          </a:extLst>
        </xdr:cNvPr>
        <xdr:cNvSpPr txBox="1"/>
      </xdr:nvSpPr>
      <xdr:spPr>
        <a:xfrm>
          <a:off x="927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C33757C-B434-478C-B8F2-8FA7C8609A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3433FEC-43D4-4858-A285-1D4CE7C720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8753D8F-35EC-4BD5-A523-A5FCFFF587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4B37DF8-40E8-4A43-968B-6C48B29F8B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8F48984-613B-4DF9-82D4-9FD1778450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F96CB7D-3708-4ECD-9C1A-84B522DDD2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3431A3C-38C5-415C-B0AC-E076D04DE6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AAC994B-35AC-4F27-82BB-8073EF2452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B1D119E-0544-44E1-9FAB-B70FB809BD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A556848-E69B-4142-AB09-D23A8FF787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9B9D8A1-9374-404B-9C0C-D5617BBC5AA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3F43BA9-821D-442A-B892-87B624D3D88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20DDD6F-4CB2-45E8-9FDE-9165F3FEE2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611B562-0F27-466E-B568-3F96FCC9380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CF30429-E2CD-494F-AA58-B68AA732801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30D3C4E-6CDB-4BDF-8D0C-3D1A096A0CE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989CAB5-738A-4E0A-B9A1-C85E001C48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4CF6024-C337-4D9F-A6ED-ADCA45DEC47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E43F056-DD7A-4874-A951-4EB988F792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3A842354-F82B-47DB-91F6-A1FEC818375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356AC44-1480-452B-98A5-FE4FB394C0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46AB821-19F3-4C1C-A808-801D6ABD1AE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26FA9F2-C7E9-4DDE-93D9-423E1D62B0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F6FF7237-FFAB-47DE-B9C8-9F86EA458807}"/>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D98C56E-A9BC-42CA-B236-FCFD229064BC}"/>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5799C7A-2824-4C0B-B1F7-17064720C9B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9A186DEA-6A3F-48AE-99E5-86A5F860F3B1}"/>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C97926D8-ED17-46DA-878E-CB1F4FC3C31F}"/>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9F24D7E0-21C6-47ED-A2D1-57480F26C35E}"/>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F0B6F279-D7CC-4429-BB9D-49137AB09D8F}"/>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4CD42DF1-C2A6-45DB-9C23-ECD507692888}"/>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9" name="フローチャート: 判断 238">
          <a:extLst>
            <a:ext uri="{FF2B5EF4-FFF2-40B4-BE49-F238E27FC236}">
              <a16:creationId xmlns:a16="http://schemas.microsoft.com/office/drawing/2014/main" id="{6B2EA240-1EDB-4700-BF0B-7AAD2A312E26}"/>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0" name="フローチャート: 判断 239">
          <a:extLst>
            <a:ext uri="{FF2B5EF4-FFF2-40B4-BE49-F238E27FC236}">
              <a16:creationId xmlns:a16="http://schemas.microsoft.com/office/drawing/2014/main" id="{FEF116CC-D9C2-4EF0-B9DA-3BEAE17E275A}"/>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1" name="フローチャート: 判断 240">
          <a:extLst>
            <a:ext uri="{FF2B5EF4-FFF2-40B4-BE49-F238E27FC236}">
              <a16:creationId xmlns:a16="http://schemas.microsoft.com/office/drawing/2014/main" id="{B300A183-FA3F-4981-84F6-451FBBD24485}"/>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C4633D-BA56-420B-8BC4-8D2FFEAE15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FA889B-4894-499A-8042-36E797CD12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1FD285-3AEF-428F-BE6B-65A0C1399D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2C83248-E617-4B41-86F1-957271B73E9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099DAEE-3338-4E6D-AD1F-125324CEBD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130175</xdr:rowOff>
    </xdr:from>
    <xdr:to>
      <xdr:col>55</xdr:col>
      <xdr:colOff>50800</xdr:colOff>
      <xdr:row>64</xdr:row>
      <xdr:rowOff>60325</xdr:rowOff>
    </xdr:to>
    <xdr:sp macro="" textlink="">
      <xdr:nvSpPr>
        <xdr:cNvPr id="247" name="楕円 246">
          <a:extLst>
            <a:ext uri="{FF2B5EF4-FFF2-40B4-BE49-F238E27FC236}">
              <a16:creationId xmlns:a16="http://schemas.microsoft.com/office/drawing/2014/main" id="{1ABA6D81-39C8-401B-BA18-D71F5A6231A8}"/>
            </a:ext>
          </a:extLst>
        </xdr:cNvPr>
        <xdr:cNvSpPr/>
      </xdr:nvSpPr>
      <xdr:spPr>
        <a:xfrm>
          <a:off x="104267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45102</xdr:rowOff>
    </xdr:from>
    <xdr:ext cx="469744" cy="259045"/>
    <xdr:sp macro="" textlink="">
      <xdr:nvSpPr>
        <xdr:cNvPr id="248" name="【体育館・プール】&#10;一人当たり面積該当値テキスト">
          <a:extLst>
            <a:ext uri="{FF2B5EF4-FFF2-40B4-BE49-F238E27FC236}">
              <a16:creationId xmlns:a16="http://schemas.microsoft.com/office/drawing/2014/main" id="{22D18502-4B3B-4111-903C-76977925974F}"/>
            </a:ext>
          </a:extLst>
        </xdr:cNvPr>
        <xdr:cNvSpPr txBox="1"/>
      </xdr:nvSpPr>
      <xdr:spPr>
        <a:xfrm>
          <a:off x="10515600" y="1084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132080</xdr:rowOff>
    </xdr:from>
    <xdr:to>
      <xdr:col>50</xdr:col>
      <xdr:colOff>165100</xdr:colOff>
      <xdr:row>64</xdr:row>
      <xdr:rowOff>62230</xdr:rowOff>
    </xdr:to>
    <xdr:sp macro="" textlink="">
      <xdr:nvSpPr>
        <xdr:cNvPr id="249" name="楕円 248">
          <a:extLst>
            <a:ext uri="{FF2B5EF4-FFF2-40B4-BE49-F238E27FC236}">
              <a16:creationId xmlns:a16="http://schemas.microsoft.com/office/drawing/2014/main" id="{6C553D51-E7D1-4FFE-9231-176B2BEB3037}"/>
            </a:ext>
          </a:extLst>
        </xdr:cNvPr>
        <xdr:cNvSpPr/>
      </xdr:nvSpPr>
      <xdr:spPr>
        <a:xfrm>
          <a:off x="9588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9525</xdr:rowOff>
    </xdr:from>
    <xdr:to>
      <xdr:col>55</xdr:col>
      <xdr:colOff>0</xdr:colOff>
      <xdr:row>64</xdr:row>
      <xdr:rowOff>11430</xdr:rowOff>
    </xdr:to>
    <xdr:cxnSp macro="">
      <xdr:nvCxnSpPr>
        <xdr:cNvPr id="250" name="直線コネクタ 249">
          <a:extLst>
            <a:ext uri="{FF2B5EF4-FFF2-40B4-BE49-F238E27FC236}">
              <a16:creationId xmlns:a16="http://schemas.microsoft.com/office/drawing/2014/main" id="{B1FAC2F8-847C-4EB0-97FA-C224ACF8CFE0}"/>
            </a:ext>
          </a:extLst>
        </xdr:cNvPr>
        <xdr:cNvCxnSpPr/>
      </xdr:nvCxnSpPr>
      <xdr:spPr>
        <a:xfrm flipV="1">
          <a:off x="9639300" y="109823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132080</xdr:rowOff>
    </xdr:from>
    <xdr:to>
      <xdr:col>46</xdr:col>
      <xdr:colOff>38100</xdr:colOff>
      <xdr:row>64</xdr:row>
      <xdr:rowOff>62230</xdr:rowOff>
    </xdr:to>
    <xdr:sp macro="" textlink="">
      <xdr:nvSpPr>
        <xdr:cNvPr id="251" name="楕円 250">
          <a:extLst>
            <a:ext uri="{FF2B5EF4-FFF2-40B4-BE49-F238E27FC236}">
              <a16:creationId xmlns:a16="http://schemas.microsoft.com/office/drawing/2014/main" id="{6627731A-2A9F-464F-9F20-075D7FBBC8D8}"/>
            </a:ext>
          </a:extLst>
        </xdr:cNvPr>
        <xdr:cNvSpPr/>
      </xdr:nvSpPr>
      <xdr:spPr>
        <a:xfrm>
          <a:off x="8699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11430</xdr:rowOff>
    </xdr:from>
    <xdr:to>
      <xdr:col>50</xdr:col>
      <xdr:colOff>114300</xdr:colOff>
      <xdr:row>64</xdr:row>
      <xdr:rowOff>11430</xdr:rowOff>
    </xdr:to>
    <xdr:cxnSp macro="">
      <xdr:nvCxnSpPr>
        <xdr:cNvPr id="252" name="直線コネクタ 251">
          <a:extLst>
            <a:ext uri="{FF2B5EF4-FFF2-40B4-BE49-F238E27FC236}">
              <a16:creationId xmlns:a16="http://schemas.microsoft.com/office/drawing/2014/main" id="{0FA6F897-A79E-4930-AFF6-EFD6CA261DD4}"/>
            </a:ext>
          </a:extLst>
        </xdr:cNvPr>
        <xdr:cNvCxnSpPr/>
      </xdr:nvCxnSpPr>
      <xdr:spPr>
        <a:xfrm>
          <a:off x="8750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133985</xdr:rowOff>
    </xdr:from>
    <xdr:to>
      <xdr:col>41</xdr:col>
      <xdr:colOff>101600</xdr:colOff>
      <xdr:row>64</xdr:row>
      <xdr:rowOff>64135</xdr:rowOff>
    </xdr:to>
    <xdr:sp macro="" textlink="">
      <xdr:nvSpPr>
        <xdr:cNvPr id="253" name="楕円 252">
          <a:extLst>
            <a:ext uri="{FF2B5EF4-FFF2-40B4-BE49-F238E27FC236}">
              <a16:creationId xmlns:a16="http://schemas.microsoft.com/office/drawing/2014/main" id="{BE4AA866-1D28-4096-AC23-42A41DC2A0BD}"/>
            </a:ext>
          </a:extLst>
        </xdr:cNvPr>
        <xdr:cNvSpPr/>
      </xdr:nvSpPr>
      <xdr:spPr>
        <a:xfrm>
          <a:off x="7810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11430</xdr:rowOff>
    </xdr:from>
    <xdr:to>
      <xdr:col>45</xdr:col>
      <xdr:colOff>177800</xdr:colOff>
      <xdr:row>64</xdr:row>
      <xdr:rowOff>13335</xdr:rowOff>
    </xdr:to>
    <xdr:cxnSp macro="">
      <xdr:nvCxnSpPr>
        <xdr:cNvPr id="254" name="直線コネクタ 253">
          <a:extLst>
            <a:ext uri="{FF2B5EF4-FFF2-40B4-BE49-F238E27FC236}">
              <a16:creationId xmlns:a16="http://schemas.microsoft.com/office/drawing/2014/main" id="{D8612B77-1128-42A7-B81C-DA1E705470B9}"/>
            </a:ext>
          </a:extLst>
        </xdr:cNvPr>
        <xdr:cNvCxnSpPr/>
      </xdr:nvCxnSpPr>
      <xdr:spPr>
        <a:xfrm flipV="1">
          <a:off x="7861300" y="109842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109220</xdr:rowOff>
    </xdr:from>
    <xdr:to>
      <xdr:col>36</xdr:col>
      <xdr:colOff>165100</xdr:colOff>
      <xdr:row>64</xdr:row>
      <xdr:rowOff>39370</xdr:rowOff>
    </xdr:to>
    <xdr:sp macro="" textlink="">
      <xdr:nvSpPr>
        <xdr:cNvPr id="255" name="楕円 254">
          <a:extLst>
            <a:ext uri="{FF2B5EF4-FFF2-40B4-BE49-F238E27FC236}">
              <a16:creationId xmlns:a16="http://schemas.microsoft.com/office/drawing/2014/main" id="{EA776035-E38C-4F88-9731-38A139D9A37E}"/>
            </a:ext>
          </a:extLst>
        </xdr:cNvPr>
        <xdr:cNvSpPr/>
      </xdr:nvSpPr>
      <xdr:spPr>
        <a:xfrm>
          <a:off x="692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160020</xdr:rowOff>
    </xdr:from>
    <xdr:to>
      <xdr:col>41</xdr:col>
      <xdr:colOff>50800</xdr:colOff>
      <xdr:row>64</xdr:row>
      <xdr:rowOff>13335</xdr:rowOff>
    </xdr:to>
    <xdr:cxnSp macro="">
      <xdr:nvCxnSpPr>
        <xdr:cNvPr id="256" name="直線コネクタ 255">
          <a:extLst>
            <a:ext uri="{FF2B5EF4-FFF2-40B4-BE49-F238E27FC236}">
              <a16:creationId xmlns:a16="http://schemas.microsoft.com/office/drawing/2014/main" id="{6BC50CD7-FC29-407C-A653-918514970FA3}"/>
            </a:ext>
          </a:extLst>
        </xdr:cNvPr>
        <xdr:cNvCxnSpPr/>
      </xdr:nvCxnSpPr>
      <xdr:spPr>
        <a:xfrm>
          <a:off x="6972300" y="109613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0A791C2A-CD3F-4505-AD99-5D870A0B726D}"/>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8" name="n_2aveValue【体育館・プール】&#10;一人当たり面積">
          <a:extLst>
            <a:ext uri="{FF2B5EF4-FFF2-40B4-BE49-F238E27FC236}">
              <a16:creationId xmlns:a16="http://schemas.microsoft.com/office/drawing/2014/main" id="{66438725-A209-4DE5-9728-9415A3F17BCC}"/>
            </a:ext>
          </a:extLst>
        </xdr:cNvPr>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9" name="n_3aveValue【体育館・プール】&#10;一人当たり面積">
          <a:extLst>
            <a:ext uri="{FF2B5EF4-FFF2-40B4-BE49-F238E27FC236}">
              <a16:creationId xmlns:a16="http://schemas.microsoft.com/office/drawing/2014/main" id="{8A90FC90-70CD-408A-A083-0E2B31C7BA61}"/>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0" name="n_4aveValue【体育館・プール】&#10;一人当たり面積">
          <a:extLst>
            <a:ext uri="{FF2B5EF4-FFF2-40B4-BE49-F238E27FC236}">
              <a16:creationId xmlns:a16="http://schemas.microsoft.com/office/drawing/2014/main" id="{721F5EDB-3C7C-4953-A8DE-B81FA24B57BD}"/>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53357</xdr:rowOff>
    </xdr:from>
    <xdr:ext cx="469744" cy="259045"/>
    <xdr:sp macro="" textlink="">
      <xdr:nvSpPr>
        <xdr:cNvPr id="261" name="n_1mainValue【体育館・プール】&#10;一人当たり面積">
          <a:extLst>
            <a:ext uri="{FF2B5EF4-FFF2-40B4-BE49-F238E27FC236}">
              <a16:creationId xmlns:a16="http://schemas.microsoft.com/office/drawing/2014/main" id="{ABD1C90E-E9DA-49EB-BD37-A2959D1BF2CD}"/>
            </a:ext>
          </a:extLst>
        </xdr:cNvPr>
        <xdr:cNvSpPr txBox="1"/>
      </xdr:nvSpPr>
      <xdr:spPr>
        <a:xfrm>
          <a:off x="9391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53357</xdr:rowOff>
    </xdr:from>
    <xdr:ext cx="469744" cy="259045"/>
    <xdr:sp macro="" textlink="">
      <xdr:nvSpPr>
        <xdr:cNvPr id="262" name="n_2mainValue【体育館・プール】&#10;一人当たり面積">
          <a:extLst>
            <a:ext uri="{FF2B5EF4-FFF2-40B4-BE49-F238E27FC236}">
              <a16:creationId xmlns:a16="http://schemas.microsoft.com/office/drawing/2014/main" id="{B08EDC09-F099-49A7-ACB1-DFF4A3E8468F}"/>
            </a:ext>
          </a:extLst>
        </xdr:cNvPr>
        <xdr:cNvSpPr txBox="1"/>
      </xdr:nvSpPr>
      <xdr:spPr>
        <a:xfrm>
          <a:off x="8515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55262</xdr:rowOff>
    </xdr:from>
    <xdr:ext cx="469744" cy="259045"/>
    <xdr:sp macro="" textlink="">
      <xdr:nvSpPr>
        <xdr:cNvPr id="263" name="n_3mainValue【体育館・プール】&#10;一人当たり面積">
          <a:extLst>
            <a:ext uri="{FF2B5EF4-FFF2-40B4-BE49-F238E27FC236}">
              <a16:creationId xmlns:a16="http://schemas.microsoft.com/office/drawing/2014/main" id="{F433A396-E98F-484A-9A5C-18F0DAB4D395}"/>
            </a:ext>
          </a:extLst>
        </xdr:cNvPr>
        <xdr:cNvSpPr txBox="1"/>
      </xdr:nvSpPr>
      <xdr:spPr>
        <a:xfrm>
          <a:off x="7626427" y="110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30497</xdr:rowOff>
    </xdr:from>
    <xdr:ext cx="469744" cy="259045"/>
    <xdr:sp macro="" textlink="">
      <xdr:nvSpPr>
        <xdr:cNvPr id="264" name="n_4mainValue【体育館・プール】&#10;一人当たり面積">
          <a:extLst>
            <a:ext uri="{FF2B5EF4-FFF2-40B4-BE49-F238E27FC236}">
              <a16:creationId xmlns:a16="http://schemas.microsoft.com/office/drawing/2014/main" id="{88306A2C-BBD4-4267-A8E8-D64957B76880}"/>
            </a:ext>
          </a:extLst>
        </xdr:cNvPr>
        <xdr:cNvSpPr txBox="1"/>
      </xdr:nvSpPr>
      <xdr:spPr>
        <a:xfrm>
          <a:off x="6737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E139C2E-9F5F-4772-BE92-957339043B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00906EA-BB15-461D-B15A-A074C359F4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44FEAE3-09F7-4749-A8CD-4A77FA6613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81EA661-9D6E-4D9C-90B7-3F45E80119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6A21A44-5A49-4B13-8F27-C0B312894A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061596D-2FED-4F95-B8C6-3F6EFED3A1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95CBFE5-5724-44BE-B0B5-7DF999AF14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1338785-4941-4112-B7CB-B82F4E7FC5B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69F5FC17-D97D-4233-8C39-A6CEF629CB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8BC400A4-9996-4254-AAC0-5A0286B422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2E81D76D-2FA8-4675-B7DD-8228641BCE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12AA9AEF-E941-4B31-B6FB-1344F4E32C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41D6EB3F-8B4B-4B6A-AB81-F8C3B4024C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A0C3565-54EB-4AA4-AE63-E48C9E6C6A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990635DA-0351-4970-823B-2FBE24968D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F8E80ACD-D9CB-439A-95E3-36DAC68C018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EAAE8DFD-D255-4E01-ADCA-35FF4A54F5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4DFAAD9A-0C08-45F5-ACDA-E11A9C7956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4C3E739-684C-4DAC-A516-548C487116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7114431C-019D-4FFC-8D7F-7F8F5AFC5A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B761602D-9DF2-4764-A603-AF63AE9B07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69176B8-94DF-47C1-BA5C-FE6CD04D8C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2401DF0-7285-4D96-963E-7635277A43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36CAA677-9970-4972-936C-B182AF7D11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3A012982-B4A6-4EA1-809E-BA38C88C73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498149E7-D95C-4B8D-AF73-F765B30573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8CA67DFB-9560-48B8-ACB8-95BC03EC0F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E8AAACFD-25B7-4671-99AA-C20231D9F0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BCBE2CF0-0BCC-4887-A93E-E4263AA854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FAA57484-6E85-430D-9597-6CCEEF1D4B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433639E-57EE-4D0B-BFAA-1101B3BB7C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475BEC11-BCB4-4240-8B1D-3073DAABCA5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923393C3-B6EB-425D-9D79-8AE5801AFF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6388E0D8-D61A-4183-9069-BD6E7E4494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272DD6DD-AD93-4554-AE04-F927A76A30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E07AD89E-6541-4A7D-A40A-9DF7C02B8B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BB4401FC-EAF5-4CC6-85E9-2E45F525FD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D289A374-AC19-41CE-9EF3-D6AF4C7E50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CDA1880E-7AAD-4ABC-9580-C0DF7C0F3C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4D3EC44A-08E7-477C-B16E-97809B2764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8EFD46B3-1A4C-41FA-A46D-803A3A028C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DAF702FB-7B9F-42E0-8E96-E217427EE6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283DB9D3-7314-4519-8B29-1259518D53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D33AEDD8-CE7A-4533-B2D0-DCB0D7F5BF2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19AA5809-E4EB-48E7-85F1-F4BFDAD5AFA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7965F293-A49D-4FF8-9FD0-41BBB591FDA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F25DF441-C214-400E-ADD0-D52876489AF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029EAA1A-4547-452B-AA00-E2F48226210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AB14EB08-57AB-432F-B993-7AD3096D1BD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583784FB-10A6-4245-B62D-8A59FC7112A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E11FF1A3-3070-4C38-AD6D-81070CC01C4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191A2772-9227-4D70-81D7-12D120178E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27C3E9BF-5E43-4778-AC04-3F31C2EFC92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382CB7E9-449A-4085-A6C6-ABB4A76B218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27A43287-60BD-411C-96CD-CABE6E32D70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CE66A5BB-9CF5-480B-AC2F-ACD2900640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E874152B-3D81-4CA3-B7A6-B1B532FE93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D8229386-EF7E-4F7F-A1D6-0E1FC1EA429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5C8B4EA7-3982-4ED7-9D19-52231104E24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B687A26C-1848-43E6-BAE4-57E8C1AE872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1E846EDE-F552-4C9E-A19D-5E517D02E524}"/>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6" name="直線コネクタ 325">
          <a:extLst>
            <a:ext uri="{FF2B5EF4-FFF2-40B4-BE49-F238E27FC236}">
              <a16:creationId xmlns:a16="http://schemas.microsoft.com/office/drawing/2014/main" id="{5A711724-2850-41EF-A1FD-09D3DCD3B7D9}"/>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EAD25937-5673-4C67-954C-FD8E212E5019}"/>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328" name="フローチャート: 判断 327">
          <a:extLst>
            <a:ext uri="{FF2B5EF4-FFF2-40B4-BE49-F238E27FC236}">
              <a16:creationId xmlns:a16="http://schemas.microsoft.com/office/drawing/2014/main" id="{FBE01C9D-1F6A-4D31-81D6-38283B1059E3}"/>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9" name="フローチャート: 判断 328">
          <a:extLst>
            <a:ext uri="{FF2B5EF4-FFF2-40B4-BE49-F238E27FC236}">
              <a16:creationId xmlns:a16="http://schemas.microsoft.com/office/drawing/2014/main" id="{660FBC5B-12D3-4C8B-B2CC-77277FE364DE}"/>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330" name="フローチャート: 判断 329">
          <a:extLst>
            <a:ext uri="{FF2B5EF4-FFF2-40B4-BE49-F238E27FC236}">
              <a16:creationId xmlns:a16="http://schemas.microsoft.com/office/drawing/2014/main" id="{ED0C12F9-E3FA-4B4A-BA7A-B4E5F189FF87}"/>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331" name="フローチャート: 判断 330">
          <a:extLst>
            <a:ext uri="{FF2B5EF4-FFF2-40B4-BE49-F238E27FC236}">
              <a16:creationId xmlns:a16="http://schemas.microsoft.com/office/drawing/2014/main" id="{9451E2D2-34F2-44AE-8DBB-FF9206A569DC}"/>
            </a:ext>
          </a:extLst>
        </xdr:cNvPr>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32" name="フローチャート: 判断 331">
          <a:extLst>
            <a:ext uri="{FF2B5EF4-FFF2-40B4-BE49-F238E27FC236}">
              <a16:creationId xmlns:a16="http://schemas.microsoft.com/office/drawing/2014/main" id="{81FE77BE-8220-439C-B300-B715858255A8}"/>
            </a:ext>
          </a:extLst>
        </xdr:cNvPr>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742C544-BD3A-47D7-A99C-0DF150BDBD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B5850E5-5617-4772-8155-FBFFA6AB4D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97CD23C-AB68-4F03-BD0D-46555517FF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EED9090-D9C3-4ED6-9D98-C6224CA2C99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D271A59E-D4CF-4850-8365-ECB493F09D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115207</xdr:rowOff>
    </xdr:from>
    <xdr:to>
      <xdr:col>85</xdr:col>
      <xdr:colOff>177800</xdr:colOff>
      <xdr:row>36</xdr:row>
      <xdr:rowOff>45357</xdr:rowOff>
    </xdr:to>
    <xdr:sp macro="" textlink="">
      <xdr:nvSpPr>
        <xdr:cNvPr id="338" name="楕円 337">
          <a:extLst>
            <a:ext uri="{FF2B5EF4-FFF2-40B4-BE49-F238E27FC236}">
              <a16:creationId xmlns:a16="http://schemas.microsoft.com/office/drawing/2014/main" id="{B8A81D98-AD1B-495A-8276-F2628E3ED945}"/>
            </a:ext>
          </a:extLst>
        </xdr:cNvPr>
        <xdr:cNvSpPr/>
      </xdr:nvSpPr>
      <xdr:spPr>
        <a:xfrm>
          <a:off x="162687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138084</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1C0FF582-A56F-4755-B7A4-FB20A8421178}"/>
            </a:ext>
          </a:extLst>
        </xdr:cNvPr>
        <xdr:cNvSpPr txBox="1"/>
      </xdr:nvSpPr>
      <xdr:spPr>
        <a:xfrm>
          <a:off x="16357600" y="59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90714</xdr:rowOff>
    </xdr:from>
    <xdr:to>
      <xdr:col>81</xdr:col>
      <xdr:colOff>101600</xdr:colOff>
      <xdr:row>36</xdr:row>
      <xdr:rowOff>20864</xdr:rowOff>
    </xdr:to>
    <xdr:sp macro="" textlink="">
      <xdr:nvSpPr>
        <xdr:cNvPr id="340" name="楕円 339">
          <a:extLst>
            <a:ext uri="{FF2B5EF4-FFF2-40B4-BE49-F238E27FC236}">
              <a16:creationId xmlns:a16="http://schemas.microsoft.com/office/drawing/2014/main" id="{01D45326-A324-40B8-98C0-9D251E74B461}"/>
            </a:ext>
          </a:extLst>
        </xdr:cNvPr>
        <xdr:cNvSpPr/>
      </xdr:nvSpPr>
      <xdr:spPr>
        <a:xfrm>
          <a:off x="15430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141514</xdr:rowOff>
    </xdr:from>
    <xdr:to>
      <xdr:col>85</xdr:col>
      <xdr:colOff>127000</xdr:colOff>
      <xdr:row>35</xdr:row>
      <xdr:rowOff>166007</xdr:rowOff>
    </xdr:to>
    <xdr:cxnSp macro="">
      <xdr:nvCxnSpPr>
        <xdr:cNvPr id="341" name="直線コネクタ 340">
          <a:extLst>
            <a:ext uri="{FF2B5EF4-FFF2-40B4-BE49-F238E27FC236}">
              <a16:creationId xmlns:a16="http://schemas.microsoft.com/office/drawing/2014/main" id="{2FE3AA8E-1ECC-4871-99A0-545FCBCEC036}"/>
            </a:ext>
          </a:extLst>
        </xdr:cNvPr>
        <xdr:cNvCxnSpPr/>
      </xdr:nvCxnSpPr>
      <xdr:spPr>
        <a:xfrm>
          <a:off x="15481300" y="614226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42" name="楕円 341">
          <a:extLst>
            <a:ext uri="{FF2B5EF4-FFF2-40B4-BE49-F238E27FC236}">
              <a16:creationId xmlns:a16="http://schemas.microsoft.com/office/drawing/2014/main" id="{2F9EC7A0-6D74-4B7E-8A13-24139428C6D9}"/>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141514</xdr:rowOff>
    </xdr:from>
    <xdr:to>
      <xdr:col>81</xdr:col>
      <xdr:colOff>50800</xdr:colOff>
      <xdr:row>36</xdr:row>
      <xdr:rowOff>121920</xdr:rowOff>
    </xdr:to>
    <xdr:cxnSp macro="">
      <xdr:nvCxnSpPr>
        <xdr:cNvPr id="343" name="直線コネクタ 342">
          <a:extLst>
            <a:ext uri="{FF2B5EF4-FFF2-40B4-BE49-F238E27FC236}">
              <a16:creationId xmlns:a16="http://schemas.microsoft.com/office/drawing/2014/main" id="{97A9E2C1-FF3A-463D-9864-89F4974767B2}"/>
            </a:ext>
          </a:extLst>
        </xdr:cNvPr>
        <xdr:cNvCxnSpPr/>
      </xdr:nvCxnSpPr>
      <xdr:spPr>
        <a:xfrm flipV="1">
          <a:off x="14592300" y="6142264"/>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58057</xdr:rowOff>
    </xdr:from>
    <xdr:to>
      <xdr:col>72</xdr:col>
      <xdr:colOff>38100</xdr:colOff>
      <xdr:row>41</xdr:row>
      <xdr:rowOff>159657</xdr:rowOff>
    </xdr:to>
    <xdr:sp macro="" textlink="">
      <xdr:nvSpPr>
        <xdr:cNvPr id="344" name="楕円 343">
          <a:extLst>
            <a:ext uri="{FF2B5EF4-FFF2-40B4-BE49-F238E27FC236}">
              <a16:creationId xmlns:a16="http://schemas.microsoft.com/office/drawing/2014/main" id="{A97F1927-0142-4A94-9006-F3F737C039D8}"/>
            </a:ext>
          </a:extLst>
        </xdr:cNvPr>
        <xdr:cNvSpPr/>
      </xdr:nvSpPr>
      <xdr:spPr>
        <a:xfrm>
          <a:off x="13652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41</xdr:row>
      <xdr:rowOff>108857</xdr:rowOff>
    </xdr:to>
    <xdr:cxnSp macro="">
      <xdr:nvCxnSpPr>
        <xdr:cNvPr id="345" name="直線コネクタ 344">
          <a:extLst>
            <a:ext uri="{FF2B5EF4-FFF2-40B4-BE49-F238E27FC236}">
              <a16:creationId xmlns:a16="http://schemas.microsoft.com/office/drawing/2014/main" id="{EA61294B-3CB9-484A-993E-691BCD3D0B57}"/>
            </a:ext>
          </a:extLst>
        </xdr:cNvPr>
        <xdr:cNvCxnSpPr/>
      </xdr:nvCxnSpPr>
      <xdr:spPr>
        <a:xfrm flipV="1">
          <a:off x="13703300" y="6294120"/>
          <a:ext cx="889000" cy="84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18869</xdr:rowOff>
    </xdr:from>
    <xdr:to>
      <xdr:col>67</xdr:col>
      <xdr:colOff>101600</xdr:colOff>
      <xdr:row>41</xdr:row>
      <xdr:rowOff>120469</xdr:rowOff>
    </xdr:to>
    <xdr:sp macro="" textlink="">
      <xdr:nvSpPr>
        <xdr:cNvPr id="346" name="楕円 345">
          <a:extLst>
            <a:ext uri="{FF2B5EF4-FFF2-40B4-BE49-F238E27FC236}">
              <a16:creationId xmlns:a16="http://schemas.microsoft.com/office/drawing/2014/main" id="{758675F3-4EF2-4E54-9208-36005D5C712B}"/>
            </a:ext>
          </a:extLst>
        </xdr:cNvPr>
        <xdr:cNvSpPr/>
      </xdr:nvSpPr>
      <xdr:spPr>
        <a:xfrm>
          <a:off x="12763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69669</xdr:rowOff>
    </xdr:from>
    <xdr:to>
      <xdr:col>71</xdr:col>
      <xdr:colOff>177800</xdr:colOff>
      <xdr:row>41</xdr:row>
      <xdr:rowOff>108857</xdr:rowOff>
    </xdr:to>
    <xdr:cxnSp macro="">
      <xdr:nvCxnSpPr>
        <xdr:cNvPr id="347" name="直線コネクタ 346">
          <a:extLst>
            <a:ext uri="{FF2B5EF4-FFF2-40B4-BE49-F238E27FC236}">
              <a16:creationId xmlns:a16="http://schemas.microsoft.com/office/drawing/2014/main" id="{38AB187E-550C-4D55-A3D4-E87D6E9FD477}"/>
            </a:ext>
          </a:extLst>
        </xdr:cNvPr>
        <xdr:cNvCxnSpPr/>
      </xdr:nvCxnSpPr>
      <xdr:spPr>
        <a:xfrm>
          <a:off x="12814300" y="70991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1FFB51C1-0600-4DC0-BFDF-BDAF956846D8}"/>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F250DF12-C720-4179-BCE1-21D3D58BDD54}"/>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76580</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DA904467-4388-4865-A7B3-ABA8E7879E15}"/>
            </a:ext>
          </a:extLst>
        </xdr:cNvPr>
        <xdr:cNvSpPr txBox="1"/>
      </xdr:nvSpPr>
      <xdr:spPr>
        <a:xfrm>
          <a:off x="135007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9EF5CBDB-ED6C-4FCB-BAB4-0E5B281263E9}"/>
            </a:ext>
          </a:extLst>
        </xdr:cNvPr>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37391</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C0DC52AE-0026-4CB8-9AED-0AFCEA362C4E}"/>
            </a:ext>
          </a:extLst>
        </xdr:cNvPr>
        <xdr:cNvSpPr txBox="1"/>
      </xdr:nvSpPr>
      <xdr:spPr>
        <a:xfrm>
          <a:off x="152660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112F44AD-BF98-49B1-B0E3-3451E4E61E24}"/>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150784</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8B1B3D55-8011-49B9-A056-FF8ACA5E447B}"/>
            </a:ext>
          </a:extLst>
        </xdr:cNvPr>
        <xdr:cNvSpPr txBox="1"/>
      </xdr:nvSpPr>
      <xdr:spPr>
        <a:xfrm>
          <a:off x="13500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111596</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D4F2406C-040A-40E5-B0A5-A44477075552}"/>
            </a:ext>
          </a:extLst>
        </xdr:cNvPr>
        <xdr:cNvSpPr txBox="1"/>
      </xdr:nvSpPr>
      <xdr:spPr>
        <a:xfrm>
          <a:off x="12611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35C24996-04E2-4470-8C65-B750337ED8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0E1CE951-51FC-462A-B46B-049E5FB833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DBBB9806-4F11-4F10-AF76-CF425190AC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D03041B8-E397-414F-A69A-7F163ADE3D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24B22BC5-2EA5-4055-A58F-5908FD430A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F8EB1FA7-F5E6-497B-A34B-7A0361655C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591C4D42-7B04-46FC-845C-6F692EFC14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EBB2200D-F46F-4333-A9CF-92D141243F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8DE2F309-7EBD-4273-8E4A-91E8D1325E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571C4E45-7289-4185-BDBD-E02D424520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id="{A541387B-4625-4DC5-9039-C1FC1FE287D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id="{F0A4BBDC-4017-43C7-880D-F0671B0E9EA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id="{EE538E61-5051-4AE7-8195-BEFE6E3666A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id="{EF45F8CD-A6DD-4428-8287-F5539438FAC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id="{FE51F731-BE03-47BB-BBAB-CEE40A4D388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id="{E1C6D1D0-D581-4F61-98B3-78408E613B7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id="{26ECC339-FB2A-44FD-A97E-F9576A8E8C5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id="{6C4E0AEA-8C09-47A2-B641-0E9A90C4C0B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F0EAEA3F-7A51-4C2A-A2AE-07168FCB79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90E13585-E4FA-4B3B-B89F-D2B9DF04DCB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A64E6743-4129-47E5-84F1-5AE98FD2E3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377" name="直線コネクタ 376">
          <a:extLst>
            <a:ext uri="{FF2B5EF4-FFF2-40B4-BE49-F238E27FC236}">
              <a16:creationId xmlns:a16="http://schemas.microsoft.com/office/drawing/2014/main" id="{3BA0C455-2828-4B53-A2CF-A6A3F822E04C}"/>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378" name="【一般廃棄物処理施設】&#10;一人当たり有形固定資産（償却資産）額最小値テキスト">
          <a:extLst>
            <a:ext uri="{FF2B5EF4-FFF2-40B4-BE49-F238E27FC236}">
              <a16:creationId xmlns:a16="http://schemas.microsoft.com/office/drawing/2014/main" id="{112A92CF-FB8A-488B-B0B8-BD14295B37FA}"/>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379" name="直線コネクタ 378">
          <a:extLst>
            <a:ext uri="{FF2B5EF4-FFF2-40B4-BE49-F238E27FC236}">
              <a16:creationId xmlns:a16="http://schemas.microsoft.com/office/drawing/2014/main" id="{5B3C2DA3-6C8A-4DAC-A6D6-537235A96E0B}"/>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200098BE-AA64-41B4-BA55-4A85374AF723}"/>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381" name="直線コネクタ 380">
          <a:extLst>
            <a:ext uri="{FF2B5EF4-FFF2-40B4-BE49-F238E27FC236}">
              <a16:creationId xmlns:a16="http://schemas.microsoft.com/office/drawing/2014/main" id="{527B1A3F-235E-4C57-8483-AE9574ADF7FF}"/>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382" name="【一般廃棄物処理施設】&#10;一人当たり有形固定資産（償却資産）額平均値テキスト">
          <a:extLst>
            <a:ext uri="{FF2B5EF4-FFF2-40B4-BE49-F238E27FC236}">
              <a16:creationId xmlns:a16="http://schemas.microsoft.com/office/drawing/2014/main" id="{E915B99E-3BDC-4493-A111-E0D6CBCD3C68}"/>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383" name="フローチャート: 判断 382">
          <a:extLst>
            <a:ext uri="{FF2B5EF4-FFF2-40B4-BE49-F238E27FC236}">
              <a16:creationId xmlns:a16="http://schemas.microsoft.com/office/drawing/2014/main" id="{5DA4432D-3BAC-47AF-867F-5D3515D88869}"/>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384" name="フローチャート: 判断 383">
          <a:extLst>
            <a:ext uri="{FF2B5EF4-FFF2-40B4-BE49-F238E27FC236}">
              <a16:creationId xmlns:a16="http://schemas.microsoft.com/office/drawing/2014/main" id="{91DAFDB3-1BDE-4097-A68D-AEECEAFBF891}"/>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61011</xdr:rowOff>
    </xdr:from>
    <xdr:to>
      <xdr:col>107</xdr:col>
      <xdr:colOff>101600</xdr:colOff>
      <xdr:row>39</xdr:row>
      <xdr:rowOff>162611</xdr:rowOff>
    </xdr:to>
    <xdr:sp macro="" textlink="">
      <xdr:nvSpPr>
        <xdr:cNvPr id="385" name="フローチャート: 判断 384">
          <a:extLst>
            <a:ext uri="{FF2B5EF4-FFF2-40B4-BE49-F238E27FC236}">
              <a16:creationId xmlns:a16="http://schemas.microsoft.com/office/drawing/2014/main" id="{EB211283-2D01-4E42-B524-BE4B574EDEF9}"/>
            </a:ext>
          </a:extLst>
        </xdr:cNvPr>
        <xdr:cNvSpPr/>
      </xdr:nvSpPr>
      <xdr:spPr>
        <a:xfrm>
          <a:off x="20383500" y="674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112373</xdr:rowOff>
    </xdr:from>
    <xdr:to>
      <xdr:col>102</xdr:col>
      <xdr:colOff>165100</xdr:colOff>
      <xdr:row>40</xdr:row>
      <xdr:rowOff>42523</xdr:rowOff>
    </xdr:to>
    <xdr:sp macro="" textlink="">
      <xdr:nvSpPr>
        <xdr:cNvPr id="386" name="フローチャート: 判断 385">
          <a:extLst>
            <a:ext uri="{FF2B5EF4-FFF2-40B4-BE49-F238E27FC236}">
              <a16:creationId xmlns:a16="http://schemas.microsoft.com/office/drawing/2014/main" id="{61937475-12A7-4BF7-BDEE-E9BC121352A0}"/>
            </a:ext>
          </a:extLst>
        </xdr:cNvPr>
        <xdr:cNvSpPr/>
      </xdr:nvSpPr>
      <xdr:spPr>
        <a:xfrm>
          <a:off x="19494500" y="679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115491</xdr:rowOff>
    </xdr:from>
    <xdr:to>
      <xdr:col>98</xdr:col>
      <xdr:colOff>38100</xdr:colOff>
      <xdr:row>40</xdr:row>
      <xdr:rowOff>45641</xdr:rowOff>
    </xdr:to>
    <xdr:sp macro="" textlink="">
      <xdr:nvSpPr>
        <xdr:cNvPr id="387" name="フローチャート: 判断 386">
          <a:extLst>
            <a:ext uri="{FF2B5EF4-FFF2-40B4-BE49-F238E27FC236}">
              <a16:creationId xmlns:a16="http://schemas.microsoft.com/office/drawing/2014/main" id="{BB30B825-1B12-4164-8B5C-C4DAC64389BE}"/>
            </a:ext>
          </a:extLst>
        </xdr:cNvPr>
        <xdr:cNvSpPr/>
      </xdr:nvSpPr>
      <xdr:spPr>
        <a:xfrm>
          <a:off x="18605500" y="680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DE5F4F7-B996-4006-8402-51310D242D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6E5B23D-E545-4CEB-AA34-54A034206D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089CB97-8F28-41FB-9536-A2155FDF08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321E9EC-CB11-4C65-B920-F1D28E3CCD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B6C2A16-1A86-42C5-9474-1A94DA63E4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26987</xdr:rowOff>
    </xdr:from>
    <xdr:to>
      <xdr:col>116</xdr:col>
      <xdr:colOff>114300</xdr:colOff>
      <xdr:row>38</xdr:row>
      <xdr:rowOff>128587</xdr:rowOff>
    </xdr:to>
    <xdr:sp macro="" textlink="">
      <xdr:nvSpPr>
        <xdr:cNvPr id="393" name="楕円 392">
          <a:extLst>
            <a:ext uri="{FF2B5EF4-FFF2-40B4-BE49-F238E27FC236}">
              <a16:creationId xmlns:a16="http://schemas.microsoft.com/office/drawing/2014/main" id="{27DD57EE-0A69-4D96-8AF0-FF95ADDE1796}"/>
            </a:ext>
          </a:extLst>
        </xdr:cNvPr>
        <xdr:cNvSpPr/>
      </xdr:nvSpPr>
      <xdr:spPr>
        <a:xfrm>
          <a:off x="22110700" y="65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49863</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DBB54069-2FF7-4548-B86B-9FEF8F313D52}"/>
            </a:ext>
          </a:extLst>
        </xdr:cNvPr>
        <xdr:cNvSpPr txBox="1"/>
      </xdr:nvSpPr>
      <xdr:spPr>
        <a:xfrm>
          <a:off x="22199600" y="639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124854</xdr:rowOff>
    </xdr:from>
    <xdr:to>
      <xdr:col>112</xdr:col>
      <xdr:colOff>38100</xdr:colOff>
      <xdr:row>39</xdr:row>
      <xdr:rowOff>55004</xdr:rowOff>
    </xdr:to>
    <xdr:sp macro="" textlink="">
      <xdr:nvSpPr>
        <xdr:cNvPr id="395" name="楕円 394">
          <a:extLst>
            <a:ext uri="{FF2B5EF4-FFF2-40B4-BE49-F238E27FC236}">
              <a16:creationId xmlns:a16="http://schemas.microsoft.com/office/drawing/2014/main" id="{E7B34CD1-B217-4F1C-8296-9728478E0F88}"/>
            </a:ext>
          </a:extLst>
        </xdr:cNvPr>
        <xdr:cNvSpPr/>
      </xdr:nvSpPr>
      <xdr:spPr>
        <a:xfrm>
          <a:off x="21272500" y="66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77787</xdr:rowOff>
    </xdr:from>
    <xdr:to>
      <xdr:col>116</xdr:col>
      <xdr:colOff>63500</xdr:colOff>
      <xdr:row>39</xdr:row>
      <xdr:rowOff>4204</xdr:rowOff>
    </xdr:to>
    <xdr:cxnSp macro="">
      <xdr:nvCxnSpPr>
        <xdr:cNvPr id="396" name="直線コネクタ 395">
          <a:extLst>
            <a:ext uri="{FF2B5EF4-FFF2-40B4-BE49-F238E27FC236}">
              <a16:creationId xmlns:a16="http://schemas.microsoft.com/office/drawing/2014/main" id="{C96A4B36-4C38-473F-BEE6-834F3A17FE73}"/>
            </a:ext>
          </a:extLst>
        </xdr:cNvPr>
        <xdr:cNvCxnSpPr/>
      </xdr:nvCxnSpPr>
      <xdr:spPr>
        <a:xfrm flipV="1">
          <a:off x="21323300" y="6592887"/>
          <a:ext cx="838200" cy="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148190</xdr:rowOff>
    </xdr:from>
    <xdr:to>
      <xdr:col>107</xdr:col>
      <xdr:colOff>101600</xdr:colOff>
      <xdr:row>38</xdr:row>
      <xdr:rowOff>78340</xdr:rowOff>
    </xdr:to>
    <xdr:sp macro="" textlink="">
      <xdr:nvSpPr>
        <xdr:cNvPr id="397" name="楕円 396">
          <a:extLst>
            <a:ext uri="{FF2B5EF4-FFF2-40B4-BE49-F238E27FC236}">
              <a16:creationId xmlns:a16="http://schemas.microsoft.com/office/drawing/2014/main" id="{D8960FFB-86C1-4E43-9FAC-67F25F7E65A0}"/>
            </a:ext>
          </a:extLst>
        </xdr:cNvPr>
        <xdr:cNvSpPr/>
      </xdr:nvSpPr>
      <xdr:spPr>
        <a:xfrm>
          <a:off x="20383500" y="64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27540</xdr:rowOff>
    </xdr:from>
    <xdr:to>
      <xdr:col>111</xdr:col>
      <xdr:colOff>177800</xdr:colOff>
      <xdr:row>39</xdr:row>
      <xdr:rowOff>4204</xdr:rowOff>
    </xdr:to>
    <xdr:cxnSp macro="">
      <xdr:nvCxnSpPr>
        <xdr:cNvPr id="398" name="直線コネクタ 397">
          <a:extLst>
            <a:ext uri="{FF2B5EF4-FFF2-40B4-BE49-F238E27FC236}">
              <a16:creationId xmlns:a16="http://schemas.microsoft.com/office/drawing/2014/main" id="{1002DB3C-D074-44A0-ABBD-EEEA55AC29FB}"/>
            </a:ext>
          </a:extLst>
        </xdr:cNvPr>
        <xdr:cNvCxnSpPr/>
      </xdr:nvCxnSpPr>
      <xdr:spPr>
        <a:xfrm>
          <a:off x="20434300" y="6542640"/>
          <a:ext cx="889000" cy="1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165637</xdr:rowOff>
    </xdr:from>
    <xdr:to>
      <xdr:col>102</xdr:col>
      <xdr:colOff>165100</xdr:colOff>
      <xdr:row>40</xdr:row>
      <xdr:rowOff>95787</xdr:rowOff>
    </xdr:to>
    <xdr:sp macro="" textlink="">
      <xdr:nvSpPr>
        <xdr:cNvPr id="399" name="楕円 398">
          <a:extLst>
            <a:ext uri="{FF2B5EF4-FFF2-40B4-BE49-F238E27FC236}">
              <a16:creationId xmlns:a16="http://schemas.microsoft.com/office/drawing/2014/main" id="{F372F42E-8CA0-4860-A2DE-9B9497D8F7C5}"/>
            </a:ext>
          </a:extLst>
        </xdr:cNvPr>
        <xdr:cNvSpPr/>
      </xdr:nvSpPr>
      <xdr:spPr>
        <a:xfrm>
          <a:off x="19494500" y="68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27540</xdr:rowOff>
    </xdr:from>
    <xdr:to>
      <xdr:col>107</xdr:col>
      <xdr:colOff>50800</xdr:colOff>
      <xdr:row>40</xdr:row>
      <xdr:rowOff>44987</xdr:rowOff>
    </xdr:to>
    <xdr:cxnSp macro="">
      <xdr:nvCxnSpPr>
        <xdr:cNvPr id="400" name="直線コネクタ 399">
          <a:extLst>
            <a:ext uri="{FF2B5EF4-FFF2-40B4-BE49-F238E27FC236}">
              <a16:creationId xmlns:a16="http://schemas.microsoft.com/office/drawing/2014/main" id="{479FDA3B-001F-4B6B-BB9D-8AD26ACE6A59}"/>
            </a:ext>
          </a:extLst>
        </xdr:cNvPr>
        <xdr:cNvCxnSpPr/>
      </xdr:nvCxnSpPr>
      <xdr:spPr>
        <a:xfrm flipV="1">
          <a:off x="19545300" y="6542640"/>
          <a:ext cx="889000" cy="3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9604</xdr:rowOff>
    </xdr:from>
    <xdr:to>
      <xdr:col>98</xdr:col>
      <xdr:colOff>38100</xdr:colOff>
      <xdr:row>40</xdr:row>
      <xdr:rowOff>111204</xdr:rowOff>
    </xdr:to>
    <xdr:sp macro="" textlink="">
      <xdr:nvSpPr>
        <xdr:cNvPr id="401" name="楕円 400">
          <a:extLst>
            <a:ext uri="{FF2B5EF4-FFF2-40B4-BE49-F238E27FC236}">
              <a16:creationId xmlns:a16="http://schemas.microsoft.com/office/drawing/2014/main" id="{5D3EC76C-D1C1-409A-AD0F-3FFE8AC83E58}"/>
            </a:ext>
          </a:extLst>
        </xdr:cNvPr>
        <xdr:cNvSpPr/>
      </xdr:nvSpPr>
      <xdr:spPr>
        <a:xfrm>
          <a:off x="18605500" y="68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44987</xdr:rowOff>
    </xdr:from>
    <xdr:to>
      <xdr:col>102</xdr:col>
      <xdr:colOff>114300</xdr:colOff>
      <xdr:row>40</xdr:row>
      <xdr:rowOff>60404</xdr:rowOff>
    </xdr:to>
    <xdr:cxnSp macro="">
      <xdr:nvCxnSpPr>
        <xdr:cNvPr id="402" name="直線コネクタ 401">
          <a:extLst>
            <a:ext uri="{FF2B5EF4-FFF2-40B4-BE49-F238E27FC236}">
              <a16:creationId xmlns:a16="http://schemas.microsoft.com/office/drawing/2014/main" id="{2308CFF3-DF7A-4AD9-897F-300C4BB79934}"/>
            </a:ext>
          </a:extLst>
        </xdr:cNvPr>
        <xdr:cNvCxnSpPr/>
      </xdr:nvCxnSpPr>
      <xdr:spPr>
        <a:xfrm flipV="1">
          <a:off x="18656300" y="6902987"/>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403" name="n_1aveValue【一般廃棄物処理施設】&#10;一人当たり有形固定資産（償却資産）額">
          <a:extLst>
            <a:ext uri="{FF2B5EF4-FFF2-40B4-BE49-F238E27FC236}">
              <a16:creationId xmlns:a16="http://schemas.microsoft.com/office/drawing/2014/main" id="{9EB147C0-BA6D-4C3C-8AA3-BD4A7D015A88}"/>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153738</xdr:rowOff>
    </xdr:from>
    <xdr:ext cx="534377" cy="259045"/>
    <xdr:sp macro="" textlink="">
      <xdr:nvSpPr>
        <xdr:cNvPr id="404" name="n_2aveValue【一般廃棄物処理施設】&#10;一人当たり有形固定資産（償却資産）額">
          <a:extLst>
            <a:ext uri="{FF2B5EF4-FFF2-40B4-BE49-F238E27FC236}">
              <a16:creationId xmlns:a16="http://schemas.microsoft.com/office/drawing/2014/main" id="{C5A6873F-E19A-49F7-8ABE-E97618EE9A07}"/>
            </a:ext>
          </a:extLst>
        </xdr:cNvPr>
        <xdr:cNvSpPr txBox="1"/>
      </xdr:nvSpPr>
      <xdr:spPr>
        <a:xfrm>
          <a:off x="20167111" y="68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59050</xdr:rowOff>
    </xdr:from>
    <xdr:ext cx="534377" cy="259045"/>
    <xdr:sp macro="" textlink="">
      <xdr:nvSpPr>
        <xdr:cNvPr id="405" name="n_3aveValue【一般廃棄物処理施設】&#10;一人当たり有形固定資産（償却資産）額">
          <a:extLst>
            <a:ext uri="{FF2B5EF4-FFF2-40B4-BE49-F238E27FC236}">
              <a16:creationId xmlns:a16="http://schemas.microsoft.com/office/drawing/2014/main" id="{0CFF6978-8DA1-499B-99CB-92BC0F4361AA}"/>
            </a:ext>
          </a:extLst>
        </xdr:cNvPr>
        <xdr:cNvSpPr txBox="1"/>
      </xdr:nvSpPr>
      <xdr:spPr>
        <a:xfrm>
          <a:off x="19278111" y="65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62168</xdr:rowOff>
    </xdr:from>
    <xdr:ext cx="534377" cy="259045"/>
    <xdr:sp macro="" textlink="">
      <xdr:nvSpPr>
        <xdr:cNvPr id="406" name="n_4aveValue【一般廃棄物処理施設】&#10;一人当たり有形固定資産（償却資産）額">
          <a:extLst>
            <a:ext uri="{FF2B5EF4-FFF2-40B4-BE49-F238E27FC236}">
              <a16:creationId xmlns:a16="http://schemas.microsoft.com/office/drawing/2014/main" id="{486037AC-0931-4717-BEA2-F05F36537D01}"/>
            </a:ext>
          </a:extLst>
        </xdr:cNvPr>
        <xdr:cNvSpPr txBox="1"/>
      </xdr:nvSpPr>
      <xdr:spPr>
        <a:xfrm>
          <a:off x="18389111" y="65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71532</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2A474942-EBCF-42CB-9D8D-384642D178DE}"/>
            </a:ext>
          </a:extLst>
        </xdr:cNvPr>
        <xdr:cNvSpPr txBox="1"/>
      </xdr:nvSpPr>
      <xdr:spPr>
        <a:xfrm>
          <a:off x="21011095" y="641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94867</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89849796-B815-4ED0-A91C-86AC1F3EFA7E}"/>
            </a:ext>
          </a:extLst>
        </xdr:cNvPr>
        <xdr:cNvSpPr txBox="1"/>
      </xdr:nvSpPr>
      <xdr:spPr>
        <a:xfrm>
          <a:off x="20134795" y="626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86914</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715E7A9D-82F9-418A-BDC2-789ADC0CAC89}"/>
            </a:ext>
          </a:extLst>
        </xdr:cNvPr>
        <xdr:cNvSpPr txBox="1"/>
      </xdr:nvSpPr>
      <xdr:spPr>
        <a:xfrm>
          <a:off x="19278111" y="69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102331</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FE99FBE7-458C-4267-ACCB-9CF48B63D323}"/>
            </a:ext>
          </a:extLst>
        </xdr:cNvPr>
        <xdr:cNvSpPr txBox="1"/>
      </xdr:nvSpPr>
      <xdr:spPr>
        <a:xfrm>
          <a:off x="18389111" y="69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C8B3F5BA-E0B9-449B-95B2-C59D939F9F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822D8E14-14D9-4A30-8C6C-9054EE5A97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48FD8CCD-8642-4AB5-96FF-1A0AA8C824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3785FD84-D3F4-4590-B2B3-9D3E389D49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B1AE8CE-FEC3-4B69-9DE1-6864AF3463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9F583B6C-097F-4C31-B2CB-7B2FA77840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7636AF87-6641-4808-B819-EA560F7A6D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A7282CB5-3AE9-491A-97A3-C68F14658C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1AA1A22E-2550-45FF-B7C8-471637E577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ED44E8B1-6D8B-4073-B280-E0D47AD68D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E1D7778E-76EF-4F7C-B57F-714E92688E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B826F515-EC4B-4C19-9D18-C3BB6380D26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9D3FAF78-1438-4CD5-81C3-5A117AA86A5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9918615B-A4E6-4286-B9C0-67FFD1027D2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7738D236-E2D9-4970-9A98-60FA68B5512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86ABC735-FF50-42EE-8099-372BC4CFCF2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D6FAFCDB-5992-449C-92EC-8AB2BC34B0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EEED5A7F-B15A-411F-BF18-1782CE083CE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9881D6B2-9881-4197-A740-7853B6E0267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4D023FED-B982-4D72-9EB6-9B1076029BE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F94FB704-6A1F-4536-9924-8A95B41B2D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1FA981B4-6430-45E0-8D19-D2EC140F87F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B3A9CCE1-4089-49B4-8EC7-B1A733656D7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53423CBA-6C4A-4623-B577-4CC1DF143F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5C54ED39-4A24-4F90-916C-78209C1ACC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36" name="直線コネクタ 435">
          <a:extLst>
            <a:ext uri="{FF2B5EF4-FFF2-40B4-BE49-F238E27FC236}">
              <a16:creationId xmlns:a16="http://schemas.microsoft.com/office/drawing/2014/main" id="{A9F9173B-B8B7-4766-B24F-89D10C8DC45A}"/>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5E9222C0-AFC5-43FF-B944-2AE43FD2E3A3}"/>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38" name="直線コネクタ 437">
          <a:extLst>
            <a:ext uri="{FF2B5EF4-FFF2-40B4-BE49-F238E27FC236}">
              <a16:creationId xmlns:a16="http://schemas.microsoft.com/office/drawing/2014/main" id="{F157A07F-E9CC-44D3-B435-FC482910F990}"/>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9622EE53-2768-4384-942B-C42F25E9D28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0" name="直線コネクタ 439">
          <a:extLst>
            <a:ext uri="{FF2B5EF4-FFF2-40B4-BE49-F238E27FC236}">
              <a16:creationId xmlns:a16="http://schemas.microsoft.com/office/drawing/2014/main" id="{EE8C924A-5995-433D-A283-F2F63C16D1D3}"/>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2954B39B-95C6-4576-8F58-0847D4EF2933}"/>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42" name="フローチャート: 判断 441">
          <a:extLst>
            <a:ext uri="{FF2B5EF4-FFF2-40B4-BE49-F238E27FC236}">
              <a16:creationId xmlns:a16="http://schemas.microsoft.com/office/drawing/2014/main" id="{BC4FDAE0-B6B3-451E-BE87-1C6F77F39AF6}"/>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3" name="フローチャート: 判断 442">
          <a:extLst>
            <a:ext uri="{FF2B5EF4-FFF2-40B4-BE49-F238E27FC236}">
              <a16:creationId xmlns:a16="http://schemas.microsoft.com/office/drawing/2014/main" id="{C754F71E-433C-4A4E-AA11-672A7E8E17FF}"/>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168003</xdr:rowOff>
    </xdr:from>
    <xdr:to>
      <xdr:col>76</xdr:col>
      <xdr:colOff>165100</xdr:colOff>
      <xdr:row>60</xdr:row>
      <xdr:rowOff>98153</xdr:rowOff>
    </xdr:to>
    <xdr:sp macro="" textlink="">
      <xdr:nvSpPr>
        <xdr:cNvPr id="444" name="フローチャート: 判断 443">
          <a:extLst>
            <a:ext uri="{FF2B5EF4-FFF2-40B4-BE49-F238E27FC236}">
              <a16:creationId xmlns:a16="http://schemas.microsoft.com/office/drawing/2014/main" id="{DCA6B698-DBFB-4D5E-BA1A-667AC2CF3D81}"/>
            </a:ext>
          </a:extLst>
        </xdr:cNvPr>
        <xdr:cNvSpPr/>
      </xdr:nvSpPr>
      <xdr:spPr>
        <a:xfrm>
          <a:off x="14541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145143</xdr:rowOff>
    </xdr:from>
    <xdr:to>
      <xdr:col>72</xdr:col>
      <xdr:colOff>38100</xdr:colOff>
      <xdr:row>60</xdr:row>
      <xdr:rowOff>75293</xdr:rowOff>
    </xdr:to>
    <xdr:sp macro="" textlink="">
      <xdr:nvSpPr>
        <xdr:cNvPr id="445" name="フローチャート: 判断 444">
          <a:extLst>
            <a:ext uri="{FF2B5EF4-FFF2-40B4-BE49-F238E27FC236}">
              <a16:creationId xmlns:a16="http://schemas.microsoft.com/office/drawing/2014/main" id="{87998947-4242-446E-A9F7-D3312118BDFD}"/>
            </a:ext>
          </a:extLst>
        </xdr:cNvPr>
        <xdr:cNvSpPr/>
      </xdr:nvSpPr>
      <xdr:spPr>
        <a:xfrm>
          <a:off x="13652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446" name="フローチャート: 判断 445">
          <a:extLst>
            <a:ext uri="{FF2B5EF4-FFF2-40B4-BE49-F238E27FC236}">
              <a16:creationId xmlns:a16="http://schemas.microsoft.com/office/drawing/2014/main" id="{7857C7F8-BFC6-443F-B148-51DEC86EBE4C}"/>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422200D-A6D2-4F05-9B98-11B79AEC47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93D79F8-D533-4FFC-97BD-29B2B18C1E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E9F88F3-9DA5-4207-9605-9591B16B1F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050ABAB-2D4E-481A-864A-AD25FDCEFE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C89C8EE4-92FF-4EE2-B252-9A498D6EB9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130447</xdr:rowOff>
    </xdr:from>
    <xdr:to>
      <xdr:col>85</xdr:col>
      <xdr:colOff>177800</xdr:colOff>
      <xdr:row>61</xdr:row>
      <xdr:rowOff>60597</xdr:rowOff>
    </xdr:to>
    <xdr:sp macro="" textlink="">
      <xdr:nvSpPr>
        <xdr:cNvPr id="452" name="楕円 451">
          <a:extLst>
            <a:ext uri="{FF2B5EF4-FFF2-40B4-BE49-F238E27FC236}">
              <a16:creationId xmlns:a16="http://schemas.microsoft.com/office/drawing/2014/main" id="{858D1B37-2DF7-414D-9478-5B45F7010EAF}"/>
            </a:ext>
          </a:extLst>
        </xdr:cNvPr>
        <xdr:cNvSpPr/>
      </xdr:nvSpPr>
      <xdr:spPr>
        <a:xfrm>
          <a:off x="16268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108874</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3D9B6461-3089-44F2-A195-C99A9C0CA847}"/>
            </a:ext>
          </a:extLst>
        </xdr:cNvPr>
        <xdr:cNvSpPr txBox="1"/>
      </xdr:nvSpPr>
      <xdr:spPr>
        <a:xfrm>
          <a:off x="16357600"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92891</xdr:rowOff>
    </xdr:from>
    <xdr:to>
      <xdr:col>81</xdr:col>
      <xdr:colOff>101600</xdr:colOff>
      <xdr:row>61</xdr:row>
      <xdr:rowOff>23041</xdr:rowOff>
    </xdr:to>
    <xdr:sp macro="" textlink="">
      <xdr:nvSpPr>
        <xdr:cNvPr id="454" name="楕円 453">
          <a:extLst>
            <a:ext uri="{FF2B5EF4-FFF2-40B4-BE49-F238E27FC236}">
              <a16:creationId xmlns:a16="http://schemas.microsoft.com/office/drawing/2014/main" id="{12BF1320-2F6D-4FA2-A0D0-9FB11FDDBC0C}"/>
            </a:ext>
          </a:extLst>
        </xdr:cNvPr>
        <xdr:cNvSpPr/>
      </xdr:nvSpPr>
      <xdr:spPr>
        <a:xfrm>
          <a:off x="15430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143691</xdr:rowOff>
    </xdr:from>
    <xdr:to>
      <xdr:col>85</xdr:col>
      <xdr:colOff>127000</xdr:colOff>
      <xdr:row>61</xdr:row>
      <xdr:rowOff>9797</xdr:rowOff>
    </xdr:to>
    <xdr:cxnSp macro="">
      <xdr:nvCxnSpPr>
        <xdr:cNvPr id="455" name="直線コネクタ 454">
          <a:extLst>
            <a:ext uri="{FF2B5EF4-FFF2-40B4-BE49-F238E27FC236}">
              <a16:creationId xmlns:a16="http://schemas.microsoft.com/office/drawing/2014/main" id="{88D245DA-6200-4E52-B4C7-38FA9AEAEC9A}"/>
            </a:ext>
          </a:extLst>
        </xdr:cNvPr>
        <xdr:cNvCxnSpPr/>
      </xdr:nvCxnSpPr>
      <xdr:spPr>
        <a:xfrm>
          <a:off x="15481300" y="1043069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56" name="楕円 455">
          <a:extLst>
            <a:ext uri="{FF2B5EF4-FFF2-40B4-BE49-F238E27FC236}">
              <a16:creationId xmlns:a16="http://schemas.microsoft.com/office/drawing/2014/main" id="{AB27D913-049F-43AE-9F03-F964E5636465}"/>
            </a:ext>
          </a:extLst>
        </xdr:cNvPr>
        <xdr:cNvSpPr/>
      </xdr:nvSpPr>
      <xdr:spPr>
        <a:xfrm>
          <a:off x="14541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106135</xdr:rowOff>
    </xdr:from>
    <xdr:to>
      <xdr:col>81</xdr:col>
      <xdr:colOff>50800</xdr:colOff>
      <xdr:row>60</xdr:row>
      <xdr:rowOff>143691</xdr:rowOff>
    </xdr:to>
    <xdr:cxnSp macro="">
      <xdr:nvCxnSpPr>
        <xdr:cNvPr id="457" name="直線コネクタ 456">
          <a:extLst>
            <a:ext uri="{FF2B5EF4-FFF2-40B4-BE49-F238E27FC236}">
              <a16:creationId xmlns:a16="http://schemas.microsoft.com/office/drawing/2014/main" id="{594189F9-7C61-41A6-97F4-8F4F5EFF40ED}"/>
            </a:ext>
          </a:extLst>
        </xdr:cNvPr>
        <xdr:cNvCxnSpPr/>
      </xdr:nvCxnSpPr>
      <xdr:spPr>
        <a:xfrm>
          <a:off x="14592300" y="103931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458" name="楕円 457">
          <a:extLst>
            <a:ext uri="{FF2B5EF4-FFF2-40B4-BE49-F238E27FC236}">
              <a16:creationId xmlns:a16="http://schemas.microsoft.com/office/drawing/2014/main" id="{B98F0F8C-D1B3-45F0-B384-6C78C864B29E}"/>
            </a:ext>
          </a:extLst>
        </xdr:cNvPr>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106135</xdr:rowOff>
    </xdr:to>
    <xdr:cxnSp macro="">
      <xdr:nvCxnSpPr>
        <xdr:cNvPr id="459" name="直線コネクタ 458">
          <a:extLst>
            <a:ext uri="{FF2B5EF4-FFF2-40B4-BE49-F238E27FC236}">
              <a16:creationId xmlns:a16="http://schemas.microsoft.com/office/drawing/2014/main" id="{FFFF3D5B-8983-4E8F-B8B3-1723C8148A03}"/>
            </a:ext>
          </a:extLst>
        </xdr:cNvPr>
        <xdr:cNvCxnSpPr/>
      </xdr:nvCxnSpPr>
      <xdr:spPr>
        <a:xfrm>
          <a:off x="13703300" y="103637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164737</xdr:rowOff>
    </xdr:from>
    <xdr:to>
      <xdr:col>67</xdr:col>
      <xdr:colOff>101600</xdr:colOff>
      <xdr:row>60</xdr:row>
      <xdr:rowOff>94887</xdr:rowOff>
    </xdr:to>
    <xdr:sp macro="" textlink="">
      <xdr:nvSpPr>
        <xdr:cNvPr id="460" name="楕円 459">
          <a:extLst>
            <a:ext uri="{FF2B5EF4-FFF2-40B4-BE49-F238E27FC236}">
              <a16:creationId xmlns:a16="http://schemas.microsoft.com/office/drawing/2014/main" id="{721D3F85-78AE-484F-B7B0-28ED1887DDC0}"/>
            </a:ext>
          </a:extLst>
        </xdr:cNvPr>
        <xdr:cNvSpPr/>
      </xdr:nvSpPr>
      <xdr:spPr>
        <a:xfrm>
          <a:off x="12763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44087</xdr:rowOff>
    </xdr:from>
    <xdr:to>
      <xdr:col>71</xdr:col>
      <xdr:colOff>177800</xdr:colOff>
      <xdr:row>60</xdr:row>
      <xdr:rowOff>76744</xdr:rowOff>
    </xdr:to>
    <xdr:cxnSp macro="">
      <xdr:nvCxnSpPr>
        <xdr:cNvPr id="461" name="直線コネクタ 460">
          <a:extLst>
            <a:ext uri="{FF2B5EF4-FFF2-40B4-BE49-F238E27FC236}">
              <a16:creationId xmlns:a16="http://schemas.microsoft.com/office/drawing/2014/main" id="{3B35E770-7C0E-42F4-9831-D02DADD85D58}"/>
            </a:ext>
          </a:extLst>
        </xdr:cNvPr>
        <xdr:cNvCxnSpPr/>
      </xdr:nvCxnSpPr>
      <xdr:spPr>
        <a:xfrm>
          <a:off x="12814300" y="1033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BAAFDBBC-7370-4277-8A1C-86189347638F}"/>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114680</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62F10A6B-136B-4059-9B43-B4769376DB49}"/>
            </a:ext>
          </a:extLst>
        </xdr:cNvPr>
        <xdr:cNvSpPr txBox="1"/>
      </xdr:nvSpPr>
      <xdr:spPr>
        <a:xfrm>
          <a:off x="14389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91820</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C713011A-11A6-45CA-A7A5-B2D3C7230145}"/>
            </a:ext>
          </a:extLst>
        </xdr:cNvPr>
        <xdr:cNvSpPr txBox="1"/>
      </xdr:nvSpPr>
      <xdr:spPr>
        <a:xfrm>
          <a:off x="13500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E8B91A8B-10F3-46E7-BD37-1723D5006451}"/>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14168</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6CF7B2F7-2C8F-472A-8C52-6F60613455CB}"/>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3AB2B152-5027-4C51-B510-6F4781CB5ECC}"/>
            </a:ext>
          </a:extLst>
        </xdr:cNvPr>
        <xdr:cNvSpPr txBox="1"/>
      </xdr:nvSpPr>
      <xdr:spPr>
        <a:xfrm>
          <a:off x="14389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D2354206-C383-4EEE-BBE1-40129E63AC89}"/>
            </a:ext>
          </a:extLst>
        </xdr:cNvPr>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86014</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2AC356A2-0ABD-4A09-A381-866F157B5227}"/>
            </a:ext>
          </a:extLst>
        </xdr:cNvPr>
        <xdr:cNvSpPr txBox="1"/>
      </xdr:nvSpPr>
      <xdr:spPr>
        <a:xfrm>
          <a:off x="12611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B4EC3A38-E671-4A41-98B6-713AE0D4E6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BD37595-5EA3-4CA1-8177-FDB23FFBC8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759A3BF8-95A7-40C2-9842-CA518811C3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72F8A4E4-B5DC-416D-A8AA-9D060122B2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512B7ADA-0660-44EA-B26E-CAC90C15B6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14054E4C-9BA4-4DCC-8E6B-66538A1EC1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85E78C26-1F80-48AE-A1DB-D3F2E2BAA6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A832CE13-9ECE-4D9D-A79E-C79BC5C09E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3DB96DB8-5555-4852-BFD1-578F3D23A4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FDCABA19-2F7E-4107-8C8F-3F4DBDD21E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924520B3-10DF-4EFC-9330-ACD0E961712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DAD528BC-1324-4463-A72F-79C8AEE1093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89D23C36-C469-493B-8E6A-72FBF01A4A2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B5D2DF6D-D554-4D76-AF67-8861382BFEB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5ADE8ECF-9EFF-4929-8B92-FFB68C38ACE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85489E03-D0D4-49DE-BFD3-C52DEEBD0C8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66251DE1-A7FE-4E82-BAA1-6B47F8E2DA3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BA7AEFBD-F146-4AF0-9D45-0C1748B1AE8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F9D0B7D1-6B00-44EF-9356-44FAE30150B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2764F235-2101-403D-A40D-679849FB8E3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4D126799-FC3F-4D26-886E-3DE7A23F19C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99497276-44D0-434D-B254-1D842F3CC6D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E01D399A-06A0-444C-92ED-D7A7D8525B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DE8C2B4-667F-4AE7-9438-965ADEE6C5C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1EFBB0F7-63B9-4DFC-97AC-18B5A51F99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95" name="直線コネクタ 494">
          <a:extLst>
            <a:ext uri="{FF2B5EF4-FFF2-40B4-BE49-F238E27FC236}">
              <a16:creationId xmlns:a16="http://schemas.microsoft.com/office/drawing/2014/main" id="{86152B09-C3D9-4EBC-88BF-C790CB3F0249}"/>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B77B9EAD-FA0D-40C8-B6F6-396FC3AA155C}"/>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7" name="直線コネクタ 496">
          <a:extLst>
            <a:ext uri="{FF2B5EF4-FFF2-40B4-BE49-F238E27FC236}">
              <a16:creationId xmlns:a16="http://schemas.microsoft.com/office/drawing/2014/main" id="{117A22C1-00E9-4F80-ADBD-3FE39511072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B9455EF3-8CD5-4537-9DB1-C867784F3EE8}"/>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499" name="直線コネクタ 498">
          <a:extLst>
            <a:ext uri="{FF2B5EF4-FFF2-40B4-BE49-F238E27FC236}">
              <a16:creationId xmlns:a16="http://schemas.microsoft.com/office/drawing/2014/main" id="{0E670E84-5E8F-4C7E-95D8-C0467A051C2C}"/>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381D0167-7CD3-47AC-BB70-C51CDEFED949}"/>
            </a:ext>
          </a:extLst>
        </xdr:cNvPr>
        <xdr:cNvSpPr txBox="1"/>
      </xdr:nvSpPr>
      <xdr:spPr>
        <a:xfrm>
          <a:off x="22199600" y="10825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01" name="フローチャート: 判断 500">
          <a:extLst>
            <a:ext uri="{FF2B5EF4-FFF2-40B4-BE49-F238E27FC236}">
              <a16:creationId xmlns:a16="http://schemas.microsoft.com/office/drawing/2014/main" id="{88548C1B-F25E-4D6F-AA4B-64BA4D02DEC9}"/>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2" name="フローチャート: 判断 501">
          <a:extLst>
            <a:ext uri="{FF2B5EF4-FFF2-40B4-BE49-F238E27FC236}">
              <a16:creationId xmlns:a16="http://schemas.microsoft.com/office/drawing/2014/main" id="{BA857DDD-15FE-4E37-864C-1DC6F8DD4EA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03" name="フローチャート: 判断 502">
          <a:extLst>
            <a:ext uri="{FF2B5EF4-FFF2-40B4-BE49-F238E27FC236}">
              <a16:creationId xmlns:a16="http://schemas.microsoft.com/office/drawing/2014/main" id="{AB9C53C8-F8E2-447E-A171-1E85FA0A3F93}"/>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12881</xdr:rowOff>
    </xdr:from>
    <xdr:to>
      <xdr:col>102</xdr:col>
      <xdr:colOff>165100</xdr:colOff>
      <xdr:row>63</xdr:row>
      <xdr:rowOff>114481</xdr:rowOff>
    </xdr:to>
    <xdr:sp macro="" textlink="">
      <xdr:nvSpPr>
        <xdr:cNvPr id="504" name="フローチャート: 判断 503">
          <a:extLst>
            <a:ext uri="{FF2B5EF4-FFF2-40B4-BE49-F238E27FC236}">
              <a16:creationId xmlns:a16="http://schemas.microsoft.com/office/drawing/2014/main" id="{3887BF3B-5422-400E-A2C8-9F6FCF8B3837}"/>
            </a:ext>
          </a:extLst>
        </xdr:cNvPr>
        <xdr:cNvSpPr/>
      </xdr:nvSpPr>
      <xdr:spPr>
        <a:xfrm>
          <a:off x="19494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05" name="フローチャート: 判断 504">
          <a:extLst>
            <a:ext uri="{FF2B5EF4-FFF2-40B4-BE49-F238E27FC236}">
              <a16:creationId xmlns:a16="http://schemas.microsoft.com/office/drawing/2014/main" id="{B9C1F26D-C123-4321-BF3D-5819DEFC604C}"/>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01506E6-08F9-428E-ACD8-79B038B2F5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A2DE780-881D-4821-A392-01E3970B489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D05AD6C-A3CE-4057-AD6E-8C8BBFC49F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2964E81-35A8-41C5-B00A-7C1C7260C0F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E976A5E-4E0F-49F2-A1D6-7F907FC022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150041</xdr:rowOff>
    </xdr:from>
    <xdr:to>
      <xdr:col>116</xdr:col>
      <xdr:colOff>114300</xdr:colOff>
      <xdr:row>62</xdr:row>
      <xdr:rowOff>80191</xdr:rowOff>
    </xdr:to>
    <xdr:sp macro="" textlink="">
      <xdr:nvSpPr>
        <xdr:cNvPr id="511" name="楕円 510">
          <a:extLst>
            <a:ext uri="{FF2B5EF4-FFF2-40B4-BE49-F238E27FC236}">
              <a16:creationId xmlns:a16="http://schemas.microsoft.com/office/drawing/2014/main" id="{020593E3-F1C1-4CE3-9CF6-C0DF6243903C}"/>
            </a:ext>
          </a:extLst>
        </xdr:cNvPr>
        <xdr:cNvSpPr/>
      </xdr:nvSpPr>
      <xdr:spPr>
        <a:xfrm>
          <a:off x="22110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1468</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C203926B-5084-45D1-AF24-A8F6C97A22FE}"/>
            </a:ext>
          </a:extLst>
        </xdr:cNvPr>
        <xdr:cNvSpPr txBox="1"/>
      </xdr:nvSpPr>
      <xdr:spPr>
        <a:xfrm>
          <a:off x="22199600" y="1045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153307</xdr:rowOff>
    </xdr:from>
    <xdr:to>
      <xdr:col>112</xdr:col>
      <xdr:colOff>38100</xdr:colOff>
      <xdr:row>62</xdr:row>
      <xdr:rowOff>83457</xdr:rowOff>
    </xdr:to>
    <xdr:sp macro="" textlink="">
      <xdr:nvSpPr>
        <xdr:cNvPr id="513" name="楕円 512">
          <a:extLst>
            <a:ext uri="{FF2B5EF4-FFF2-40B4-BE49-F238E27FC236}">
              <a16:creationId xmlns:a16="http://schemas.microsoft.com/office/drawing/2014/main" id="{863D4D34-1B7E-413C-B7ED-43DB52B7BBDC}"/>
            </a:ext>
          </a:extLst>
        </xdr:cNvPr>
        <xdr:cNvSpPr/>
      </xdr:nvSpPr>
      <xdr:spPr>
        <a:xfrm>
          <a:off x="21272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29391</xdr:rowOff>
    </xdr:from>
    <xdr:to>
      <xdr:col>116</xdr:col>
      <xdr:colOff>63500</xdr:colOff>
      <xdr:row>62</xdr:row>
      <xdr:rowOff>32657</xdr:rowOff>
    </xdr:to>
    <xdr:cxnSp macro="">
      <xdr:nvCxnSpPr>
        <xdr:cNvPr id="514" name="直線コネクタ 513">
          <a:extLst>
            <a:ext uri="{FF2B5EF4-FFF2-40B4-BE49-F238E27FC236}">
              <a16:creationId xmlns:a16="http://schemas.microsoft.com/office/drawing/2014/main" id="{6629A7E2-4369-41F2-ABB1-67731040088E}"/>
            </a:ext>
          </a:extLst>
        </xdr:cNvPr>
        <xdr:cNvCxnSpPr/>
      </xdr:nvCxnSpPr>
      <xdr:spPr>
        <a:xfrm flipV="1">
          <a:off x="21323300" y="106592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163104</xdr:rowOff>
    </xdr:from>
    <xdr:to>
      <xdr:col>107</xdr:col>
      <xdr:colOff>101600</xdr:colOff>
      <xdr:row>62</xdr:row>
      <xdr:rowOff>93254</xdr:rowOff>
    </xdr:to>
    <xdr:sp macro="" textlink="">
      <xdr:nvSpPr>
        <xdr:cNvPr id="515" name="楕円 514">
          <a:extLst>
            <a:ext uri="{FF2B5EF4-FFF2-40B4-BE49-F238E27FC236}">
              <a16:creationId xmlns:a16="http://schemas.microsoft.com/office/drawing/2014/main" id="{3D28A922-C6FE-43DB-BDC9-F9A86346661E}"/>
            </a:ext>
          </a:extLst>
        </xdr:cNvPr>
        <xdr:cNvSpPr/>
      </xdr:nvSpPr>
      <xdr:spPr>
        <a:xfrm>
          <a:off x="20383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32657</xdr:rowOff>
    </xdr:from>
    <xdr:to>
      <xdr:col>111</xdr:col>
      <xdr:colOff>177800</xdr:colOff>
      <xdr:row>62</xdr:row>
      <xdr:rowOff>42454</xdr:rowOff>
    </xdr:to>
    <xdr:cxnSp macro="">
      <xdr:nvCxnSpPr>
        <xdr:cNvPr id="516" name="直線コネクタ 515">
          <a:extLst>
            <a:ext uri="{FF2B5EF4-FFF2-40B4-BE49-F238E27FC236}">
              <a16:creationId xmlns:a16="http://schemas.microsoft.com/office/drawing/2014/main" id="{39CBB5F7-C032-424E-B901-368CE8909A3E}"/>
            </a:ext>
          </a:extLst>
        </xdr:cNvPr>
        <xdr:cNvCxnSpPr/>
      </xdr:nvCxnSpPr>
      <xdr:spPr>
        <a:xfrm flipV="1">
          <a:off x="20434300" y="10662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140244</xdr:rowOff>
    </xdr:from>
    <xdr:to>
      <xdr:col>102</xdr:col>
      <xdr:colOff>165100</xdr:colOff>
      <xdr:row>62</xdr:row>
      <xdr:rowOff>70394</xdr:rowOff>
    </xdr:to>
    <xdr:sp macro="" textlink="">
      <xdr:nvSpPr>
        <xdr:cNvPr id="517" name="楕円 516">
          <a:extLst>
            <a:ext uri="{FF2B5EF4-FFF2-40B4-BE49-F238E27FC236}">
              <a16:creationId xmlns:a16="http://schemas.microsoft.com/office/drawing/2014/main" id="{CB756157-06F1-47FC-81B7-BC2E59AE0366}"/>
            </a:ext>
          </a:extLst>
        </xdr:cNvPr>
        <xdr:cNvSpPr/>
      </xdr:nvSpPr>
      <xdr:spPr>
        <a:xfrm>
          <a:off x="19494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19594</xdr:rowOff>
    </xdr:from>
    <xdr:to>
      <xdr:col>107</xdr:col>
      <xdr:colOff>50800</xdr:colOff>
      <xdr:row>62</xdr:row>
      <xdr:rowOff>42454</xdr:rowOff>
    </xdr:to>
    <xdr:cxnSp macro="">
      <xdr:nvCxnSpPr>
        <xdr:cNvPr id="518" name="直線コネクタ 517">
          <a:extLst>
            <a:ext uri="{FF2B5EF4-FFF2-40B4-BE49-F238E27FC236}">
              <a16:creationId xmlns:a16="http://schemas.microsoft.com/office/drawing/2014/main" id="{F8DBD8AE-9659-4AA3-92CB-01C0F90240DF}"/>
            </a:ext>
          </a:extLst>
        </xdr:cNvPr>
        <xdr:cNvCxnSpPr/>
      </xdr:nvCxnSpPr>
      <xdr:spPr>
        <a:xfrm>
          <a:off x="19545300" y="106494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159838</xdr:rowOff>
    </xdr:from>
    <xdr:to>
      <xdr:col>98</xdr:col>
      <xdr:colOff>38100</xdr:colOff>
      <xdr:row>62</xdr:row>
      <xdr:rowOff>89988</xdr:rowOff>
    </xdr:to>
    <xdr:sp macro="" textlink="">
      <xdr:nvSpPr>
        <xdr:cNvPr id="519" name="楕円 518">
          <a:extLst>
            <a:ext uri="{FF2B5EF4-FFF2-40B4-BE49-F238E27FC236}">
              <a16:creationId xmlns:a16="http://schemas.microsoft.com/office/drawing/2014/main" id="{E7578228-5E26-466D-A0CF-D537B2C7BEEA}"/>
            </a:ext>
          </a:extLst>
        </xdr:cNvPr>
        <xdr:cNvSpPr/>
      </xdr:nvSpPr>
      <xdr:spPr>
        <a:xfrm>
          <a:off x="18605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19594</xdr:rowOff>
    </xdr:from>
    <xdr:to>
      <xdr:col>102</xdr:col>
      <xdr:colOff>114300</xdr:colOff>
      <xdr:row>62</xdr:row>
      <xdr:rowOff>39188</xdr:rowOff>
    </xdr:to>
    <xdr:cxnSp macro="">
      <xdr:nvCxnSpPr>
        <xdr:cNvPr id="520" name="直線コネクタ 519">
          <a:extLst>
            <a:ext uri="{FF2B5EF4-FFF2-40B4-BE49-F238E27FC236}">
              <a16:creationId xmlns:a16="http://schemas.microsoft.com/office/drawing/2014/main" id="{28200A2F-76E9-45B2-B947-7761EC6B3183}"/>
            </a:ext>
          </a:extLst>
        </xdr:cNvPr>
        <xdr:cNvCxnSpPr/>
      </xdr:nvCxnSpPr>
      <xdr:spPr>
        <a:xfrm flipV="1">
          <a:off x="18656300" y="1064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1" name="n_1aveValue【保健センター・保健所】&#10;一人当たり面積">
          <a:extLst>
            <a:ext uri="{FF2B5EF4-FFF2-40B4-BE49-F238E27FC236}">
              <a16:creationId xmlns:a16="http://schemas.microsoft.com/office/drawing/2014/main" id="{6DC1D085-62F7-40B2-944F-1E77D9383C41}"/>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522" name="n_2aveValue【保健センター・保健所】&#10;一人当たり面積">
          <a:extLst>
            <a:ext uri="{FF2B5EF4-FFF2-40B4-BE49-F238E27FC236}">
              <a16:creationId xmlns:a16="http://schemas.microsoft.com/office/drawing/2014/main" id="{120B8B36-8CB7-492A-B4A0-47A44E778594}"/>
            </a:ext>
          </a:extLst>
        </xdr:cNvPr>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105608</xdr:rowOff>
    </xdr:from>
    <xdr:ext cx="469744" cy="259045"/>
    <xdr:sp macro="" textlink="">
      <xdr:nvSpPr>
        <xdr:cNvPr id="523" name="n_3aveValue【保健センター・保健所】&#10;一人当たり面積">
          <a:extLst>
            <a:ext uri="{FF2B5EF4-FFF2-40B4-BE49-F238E27FC236}">
              <a16:creationId xmlns:a16="http://schemas.microsoft.com/office/drawing/2014/main" id="{503AE9A4-B5A9-497E-920C-71F449C9468D}"/>
            </a:ext>
          </a:extLst>
        </xdr:cNvPr>
        <xdr:cNvSpPr txBox="1"/>
      </xdr:nvSpPr>
      <xdr:spPr>
        <a:xfrm>
          <a:off x="19310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524" name="n_4aveValue【保健センター・保健所】&#10;一人当たり面積">
          <a:extLst>
            <a:ext uri="{FF2B5EF4-FFF2-40B4-BE49-F238E27FC236}">
              <a16:creationId xmlns:a16="http://schemas.microsoft.com/office/drawing/2014/main" id="{D473B20C-A3BF-4580-90F7-FD01A622093B}"/>
            </a:ext>
          </a:extLst>
        </xdr:cNvPr>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99984</xdr:rowOff>
    </xdr:from>
    <xdr:ext cx="469744" cy="259045"/>
    <xdr:sp macro="" textlink="">
      <xdr:nvSpPr>
        <xdr:cNvPr id="525" name="n_1mainValue【保健センター・保健所】&#10;一人当たり面積">
          <a:extLst>
            <a:ext uri="{FF2B5EF4-FFF2-40B4-BE49-F238E27FC236}">
              <a16:creationId xmlns:a16="http://schemas.microsoft.com/office/drawing/2014/main" id="{8C0F21DB-FE51-4DE0-9981-79EE7800320B}"/>
            </a:ext>
          </a:extLst>
        </xdr:cNvPr>
        <xdr:cNvSpPr txBox="1"/>
      </xdr:nvSpPr>
      <xdr:spPr>
        <a:xfrm>
          <a:off x="210757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109781</xdr:rowOff>
    </xdr:from>
    <xdr:ext cx="469744" cy="259045"/>
    <xdr:sp macro="" textlink="">
      <xdr:nvSpPr>
        <xdr:cNvPr id="526" name="n_2mainValue【保健センター・保健所】&#10;一人当たり面積">
          <a:extLst>
            <a:ext uri="{FF2B5EF4-FFF2-40B4-BE49-F238E27FC236}">
              <a16:creationId xmlns:a16="http://schemas.microsoft.com/office/drawing/2014/main" id="{D89314DF-2B5C-44E1-BF4E-6C5447AF7F5D}"/>
            </a:ext>
          </a:extLst>
        </xdr:cNvPr>
        <xdr:cNvSpPr txBox="1"/>
      </xdr:nvSpPr>
      <xdr:spPr>
        <a:xfrm>
          <a:off x="20199427" y="1039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86921</xdr:rowOff>
    </xdr:from>
    <xdr:ext cx="469744" cy="259045"/>
    <xdr:sp macro="" textlink="">
      <xdr:nvSpPr>
        <xdr:cNvPr id="527" name="n_3mainValue【保健センター・保健所】&#10;一人当たり面積">
          <a:extLst>
            <a:ext uri="{FF2B5EF4-FFF2-40B4-BE49-F238E27FC236}">
              <a16:creationId xmlns:a16="http://schemas.microsoft.com/office/drawing/2014/main" id="{08B78513-A38C-4854-BE17-1143C75B24C7}"/>
            </a:ext>
          </a:extLst>
        </xdr:cNvPr>
        <xdr:cNvSpPr txBox="1"/>
      </xdr:nvSpPr>
      <xdr:spPr>
        <a:xfrm>
          <a:off x="19310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106515</xdr:rowOff>
    </xdr:from>
    <xdr:ext cx="469744" cy="259045"/>
    <xdr:sp macro="" textlink="">
      <xdr:nvSpPr>
        <xdr:cNvPr id="528" name="n_4mainValue【保健センター・保健所】&#10;一人当たり面積">
          <a:extLst>
            <a:ext uri="{FF2B5EF4-FFF2-40B4-BE49-F238E27FC236}">
              <a16:creationId xmlns:a16="http://schemas.microsoft.com/office/drawing/2014/main" id="{7B74B467-D752-4A4C-9D01-ACD260DBA4A2}"/>
            </a:ext>
          </a:extLst>
        </xdr:cNvPr>
        <xdr:cNvSpPr txBox="1"/>
      </xdr:nvSpPr>
      <xdr:spPr>
        <a:xfrm>
          <a:off x="18421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6E119868-08F3-4A3D-B80B-E1DF5E1100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516A8DEC-554D-436D-BF57-BED7E45327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E6E2A585-D180-4F54-A8DC-8A2EA25E9F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EB78EDE2-169F-414C-9797-3A297E344E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70DB45A-691E-4327-9C21-ED84EF3149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8CE2589A-978B-4F8B-9373-CADDBC01A1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F19FE01-2077-4893-BD56-750D25989B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E0CD0628-80D6-40D9-B700-E3C3E296861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897C065A-B64D-439A-8EEA-36B7EF51842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BF18E6E9-A15A-44D4-97C1-EB02DAACC9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5FDE9147-B49F-4999-93D6-A0A748897A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CCEB6723-062D-43FE-845F-E668994526B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DF823E79-7C56-4174-9E5E-7DC14C7638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A11B369F-9A5B-4033-9975-064FE6E82CA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7372B340-68A8-4997-8BFE-A598AC855B2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0871FBAF-0A1F-4B06-93D3-AE6A215815B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C373E8B8-7D63-46E6-8A34-64814E9F749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FC9DE3A3-35CA-422D-A6FB-0304FEF0B4E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7A28ED6E-50D7-48B6-9819-FB509C0334C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0604FBBA-1BFF-480E-B1AE-7E618A9A1ED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A92AD857-8D1C-4B2D-B343-E1C4EA55FD3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6A2691CA-9C19-484F-A447-405A182E16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D265E0CC-6A4B-4934-89F5-0292479602D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3D84DB6C-777C-4F96-AA77-55A1C941AE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36559EF6-6B64-4F24-B311-40212C9BEC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E4B846C6-68B2-4776-81B3-0DC35B8A3BA5}"/>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BB872558-AB74-46A5-AAA4-66BD55A8DFD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73DDE818-9A83-43C5-ADF0-01734AD19F8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9E4FB16D-841D-4BF7-BD72-366D5A58EEF4}"/>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58" name="直線コネクタ 557">
          <a:extLst>
            <a:ext uri="{FF2B5EF4-FFF2-40B4-BE49-F238E27FC236}">
              <a16:creationId xmlns:a16="http://schemas.microsoft.com/office/drawing/2014/main" id="{100FC44E-D9D5-4997-B04B-CD8313796E50}"/>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1C72BB45-0085-4A04-9EF6-6A565CC649D3}"/>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60" name="フローチャート: 判断 559">
          <a:extLst>
            <a:ext uri="{FF2B5EF4-FFF2-40B4-BE49-F238E27FC236}">
              <a16:creationId xmlns:a16="http://schemas.microsoft.com/office/drawing/2014/main" id="{50599C19-8434-49C3-823C-0BB60C93FB1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61" name="フローチャート: 判断 560">
          <a:extLst>
            <a:ext uri="{FF2B5EF4-FFF2-40B4-BE49-F238E27FC236}">
              <a16:creationId xmlns:a16="http://schemas.microsoft.com/office/drawing/2014/main" id="{47473DF0-C3F5-49F8-BCC8-31A93124B5D1}"/>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62" name="フローチャート: 判断 561">
          <a:extLst>
            <a:ext uri="{FF2B5EF4-FFF2-40B4-BE49-F238E27FC236}">
              <a16:creationId xmlns:a16="http://schemas.microsoft.com/office/drawing/2014/main" id="{A18E9116-FB0F-4EFD-BBDF-611234D21E19}"/>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168548</xdr:rowOff>
    </xdr:from>
    <xdr:to>
      <xdr:col>72</xdr:col>
      <xdr:colOff>38100</xdr:colOff>
      <xdr:row>82</xdr:row>
      <xdr:rowOff>98698</xdr:rowOff>
    </xdr:to>
    <xdr:sp macro="" textlink="">
      <xdr:nvSpPr>
        <xdr:cNvPr id="563" name="フローチャート: 判断 562">
          <a:extLst>
            <a:ext uri="{FF2B5EF4-FFF2-40B4-BE49-F238E27FC236}">
              <a16:creationId xmlns:a16="http://schemas.microsoft.com/office/drawing/2014/main" id="{53EC58C5-2445-494E-8E01-220E0110CA9D}"/>
            </a:ext>
          </a:extLst>
        </xdr:cNvPr>
        <xdr:cNvSpPr/>
      </xdr:nvSpPr>
      <xdr:spPr>
        <a:xfrm>
          <a:off x="13652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564" name="フローチャート: 判断 563">
          <a:extLst>
            <a:ext uri="{FF2B5EF4-FFF2-40B4-BE49-F238E27FC236}">
              <a16:creationId xmlns:a16="http://schemas.microsoft.com/office/drawing/2014/main" id="{07CA8740-4924-4040-A475-2ADBCC3C8F96}"/>
            </a:ext>
          </a:extLst>
        </xdr:cNvPr>
        <xdr:cNvSpPr/>
      </xdr:nvSpPr>
      <xdr:spPr>
        <a:xfrm>
          <a:off x="12763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D40C8BDA-155D-4D45-BAAB-A9E15B811E6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3A81051-1977-439F-A35F-9AE660A9848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5068D08-3856-474D-B130-6560FBC265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4C55B24-4992-407B-84C7-BAEA769AC7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4EBEB62D-CAD2-4959-9723-BD54898461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70" name="楕円 569">
          <a:extLst>
            <a:ext uri="{FF2B5EF4-FFF2-40B4-BE49-F238E27FC236}">
              <a16:creationId xmlns:a16="http://schemas.microsoft.com/office/drawing/2014/main" id="{DA5942E3-0EEE-417A-BF61-AD63454D4F2C}"/>
            </a:ext>
          </a:extLst>
        </xdr:cNvPr>
        <xdr:cNvSpPr/>
      </xdr:nvSpPr>
      <xdr:spPr>
        <a:xfrm>
          <a:off x="162687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64061</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CAE84FC-3967-4A18-B2CB-53420B13DF6B}"/>
            </a:ext>
          </a:extLst>
        </xdr:cNvPr>
        <xdr:cNvSpPr txBox="1"/>
      </xdr:nvSpPr>
      <xdr:spPr>
        <a:xfrm>
          <a:off x="16357600" y="1395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5262</xdr:rowOff>
    </xdr:from>
    <xdr:to>
      <xdr:col>81</xdr:col>
      <xdr:colOff>101600</xdr:colOff>
      <xdr:row>82</xdr:row>
      <xdr:rowOff>106862</xdr:rowOff>
    </xdr:to>
    <xdr:sp macro="" textlink="">
      <xdr:nvSpPr>
        <xdr:cNvPr id="572" name="楕円 571">
          <a:extLst>
            <a:ext uri="{FF2B5EF4-FFF2-40B4-BE49-F238E27FC236}">
              <a16:creationId xmlns:a16="http://schemas.microsoft.com/office/drawing/2014/main" id="{D707749D-59A8-44E7-98EF-5852391F9C51}"/>
            </a:ext>
          </a:extLst>
        </xdr:cNvPr>
        <xdr:cNvSpPr/>
      </xdr:nvSpPr>
      <xdr:spPr>
        <a:xfrm>
          <a:off x="15430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56062</xdr:rowOff>
    </xdr:from>
    <xdr:to>
      <xdr:col>85</xdr:col>
      <xdr:colOff>127000</xdr:colOff>
      <xdr:row>82</xdr:row>
      <xdr:rowOff>91984</xdr:rowOff>
    </xdr:to>
    <xdr:cxnSp macro="">
      <xdr:nvCxnSpPr>
        <xdr:cNvPr id="573" name="直線コネクタ 572">
          <a:extLst>
            <a:ext uri="{FF2B5EF4-FFF2-40B4-BE49-F238E27FC236}">
              <a16:creationId xmlns:a16="http://schemas.microsoft.com/office/drawing/2014/main" id="{B6E09DBE-CC06-414A-9F00-6F30538E2962}"/>
            </a:ext>
          </a:extLst>
        </xdr:cNvPr>
        <xdr:cNvCxnSpPr/>
      </xdr:nvCxnSpPr>
      <xdr:spPr>
        <a:xfrm>
          <a:off x="15481300" y="141149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139156</xdr:rowOff>
    </xdr:from>
    <xdr:to>
      <xdr:col>76</xdr:col>
      <xdr:colOff>165100</xdr:colOff>
      <xdr:row>82</xdr:row>
      <xdr:rowOff>69306</xdr:rowOff>
    </xdr:to>
    <xdr:sp macro="" textlink="">
      <xdr:nvSpPr>
        <xdr:cNvPr id="574" name="楕円 573">
          <a:extLst>
            <a:ext uri="{FF2B5EF4-FFF2-40B4-BE49-F238E27FC236}">
              <a16:creationId xmlns:a16="http://schemas.microsoft.com/office/drawing/2014/main" id="{A0FD3F74-F50D-48C6-8CA4-DB5A405F3527}"/>
            </a:ext>
          </a:extLst>
        </xdr:cNvPr>
        <xdr:cNvSpPr/>
      </xdr:nvSpPr>
      <xdr:spPr>
        <a:xfrm>
          <a:off x="14541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18506</xdr:rowOff>
    </xdr:from>
    <xdr:to>
      <xdr:col>81</xdr:col>
      <xdr:colOff>50800</xdr:colOff>
      <xdr:row>82</xdr:row>
      <xdr:rowOff>56062</xdr:rowOff>
    </xdr:to>
    <xdr:cxnSp macro="">
      <xdr:nvCxnSpPr>
        <xdr:cNvPr id="575" name="直線コネクタ 574">
          <a:extLst>
            <a:ext uri="{FF2B5EF4-FFF2-40B4-BE49-F238E27FC236}">
              <a16:creationId xmlns:a16="http://schemas.microsoft.com/office/drawing/2014/main" id="{D103C396-E425-4779-AC6C-3FEE06550489}"/>
            </a:ext>
          </a:extLst>
        </xdr:cNvPr>
        <xdr:cNvCxnSpPr/>
      </xdr:nvCxnSpPr>
      <xdr:spPr>
        <a:xfrm>
          <a:off x="14592300" y="140774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76" name="楕円 575">
          <a:extLst>
            <a:ext uri="{FF2B5EF4-FFF2-40B4-BE49-F238E27FC236}">
              <a16:creationId xmlns:a16="http://schemas.microsoft.com/office/drawing/2014/main" id="{4BDF3BC0-214E-4946-A776-7DC47A3A30FA}"/>
            </a:ext>
          </a:extLst>
        </xdr:cNvPr>
        <xdr:cNvSpPr/>
      </xdr:nvSpPr>
      <xdr:spPr>
        <a:xfrm>
          <a:off x="13652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155666</xdr:rowOff>
    </xdr:from>
    <xdr:to>
      <xdr:col>76</xdr:col>
      <xdr:colOff>114300</xdr:colOff>
      <xdr:row>82</xdr:row>
      <xdr:rowOff>18506</xdr:rowOff>
    </xdr:to>
    <xdr:cxnSp macro="">
      <xdr:nvCxnSpPr>
        <xdr:cNvPr id="577" name="直線コネクタ 576">
          <a:extLst>
            <a:ext uri="{FF2B5EF4-FFF2-40B4-BE49-F238E27FC236}">
              <a16:creationId xmlns:a16="http://schemas.microsoft.com/office/drawing/2014/main" id="{5A1A7657-3DC9-4E33-9D38-2E372CDCA103}"/>
            </a:ext>
          </a:extLst>
        </xdr:cNvPr>
        <xdr:cNvCxnSpPr/>
      </xdr:nvCxnSpPr>
      <xdr:spPr>
        <a:xfrm>
          <a:off x="13703300" y="140431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578" name="楕円 577">
          <a:extLst>
            <a:ext uri="{FF2B5EF4-FFF2-40B4-BE49-F238E27FC236}">
              <a16:creationId xmlns:a16="http://schemas.microsoft.com/office/drawing/2014/main" id="{46D0F887-14EB-48A3-BC77-40BBB779F1E1}"/>
            </a:ext>
          </a:extLst>
        </xdr:cNvPr>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155666</xdr:rowOff>
    </xdr:to>
    <xdr:cxnSp macro="">
      <xdr:nvCxnSpPr>
        <xdr:cNvPr id="579" name="直線コネクタ 578">
          <a:extLst>
            <a:ext uri="{FF2B5EF4-FFF2-40B4-BE49-F238E27FC236}">
              <a16:creationId xmlns:a16="http://schemas.microsoft.com/office/drawing/2014/main" id="{3D3435F7-0D47-443F-9E31-A1E8FCA08048}"/>
            </a:ext>
          </a:extLst>
        </xdr:cNvPr>
        <xdr:cNvCxnSpPr/>
      </xdr:nvCxnSpPr>
      <xdr:spPr>
        <a:xfrm>
          <a:off x="12814300" y="1400556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80" name="n_1aveValue【消防施設】&#10;有形固定資産減価償却率">
          <a:extLst>
            <a:ext uri="{FF2B5EF4-FFF2-40B4-BE49-F238E27FC236}">
              <a16:creationId xmlns:a16="http://schemas.microsoft.com/office/drawing/2014/main" id="{B8C644C8-7B10-417F-8AA9-0FEF92E124F1}"/>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581" name="n_2aveValue【消防施設】&#10;有形固定資産減価償却率">
          <a:extLst>
            <a:ext uri="{FF2B5EF4-FFF2-40B4-BE49-F238E27FC236}">
              <a16:creationId xmlns:a16="http://schemas.microsoft.com/office/drawing/2014/main" id="{96A62669-5D90-49AC-8E51-3A8D52A7555C}"/>
            </a:ext>
          </a:extLst>
        </xdr:cNvPr>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89825</xdr:rowOff>
    </xdr:from>
    <xdr:ext cx="405111" cy="259045"/>
    <xdr:sp macro="" textlink="">
      <xdr:nvSpPr>
        <xdr:cNvPr id="582" name="n_3aveValue【消防施設】&#10;有形固定資産減価償却率">
          <a:extLst>
            <a:ext uri="{FF2B5EF4-FFF2-40B4-BE49-F238E27FC236}">
              <a16:creationId xmlns:a16="http://schemas.microsoft.com/office/drawing/2014/main" id="{0547F74D-2130-46F5-AA97-92C05CD3F00C}"/>
            </a:ext>
          </a:extLst>
        </xdr:cNvPr>
        <xdr:cNvSpPr txBox="1"/>
      </xdr:nvSpPr>
      <xdr:spPr>
        <a:xfrm>
          <a:off x="13500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583" name="n_4aveValue【消防施設】&#10;有形固定資産減価償却率">
          <a:extLst>
            <a:ext uri="{FF2B5EF4-FFF2-40B4-BE49-F238E27FC236}">
              <a16:creationId xmlns:a16="http://schemas.microsoft.com/office/drawing/2014/main" id="{11EBA731-B48B-4B38-AB21-09A7186C642D}"/>
            </a:ext>
          </a:extLst>
        </xdr:cNvPr>
        <xdr:cNvSpPr txBox="1"/>
      </xdr:nvSpPr>
      <xdr:spPr>
        <a:xfrm>
          <a:off x="12611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123389</xdr:rowOff>
    </xdr:from>
    <xdr:ext cx="405111" cy="259045"/>
    <xdr:sp macro="" textlink="">
      <xdr:nvSpPr>
        <xdr:cNvPr id="584" name="n_1mainValue【消防施設】&#10;有形固定資産減価償却率">
          <a:extLst>
            <a:ext uri="{FF2B5EF4-FFF2-40B4-BE49-F238E27FC236}">
              <a16:creationId xmlns:a16="http://schemas.microsoft.com/office/drawing/2014/main" id="{92147621-C529-4E11-9849-91F29E47E0B2}"/>
            </a:ext>
          </a:extLst>
        </xdr:cNvPr>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585" name="n_2mainValue【消防施設】&#10;有形固定資産減価償却率">
          <a:extLst>
            <a:ext uri="{FF2B5EF4-FFF2-40B4-BE49-F238E27FC236}">
              <a16:creationId xmlns:a16="http://schemas.microsoft.com/office/drawing/2014/main" id="{3110C742-ECA4-40AA-BDE9-188CCF54EBF8}"/>
            </a:ext>
          </a:extLst>
        </xdr:cNvPr>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586" name="n_3mainValue【消防施設】&#10;有形固定資産減価償却率">
          <a:extLst>
            <a:ext uri="{FF2B5EF4-FFF2-40B4-BE49-F238E27FC236}">
              <a16:creationId xmlns:a16="http://schemas.microsoft.com/office/drawing/2014/main" id="{EF6F5E65-6EFB-41D3-931F-8261F8185A92}"/>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587" name="n_4mainValue【消防施設】&#10;有形固定資産減価償却率">
          <a:extLst>
            <a:ext uri="{FF2B5EF4-FFF2-40B4-BE49-F238E27FC236}">
              <a16:creationId xmlns:a16="http://schemas.microsoft.com/office/drawing/2014/main" id="{626B1465-ADF1-4499-84AA-E962F23E1523}"/>
            </a:ext>
          </a:extLst>
        </xdr:cNvPr>
        <xdr:cNvSpPr txBox="1"/>
      </xdr:nvSpPr>
      <xdr:spPr>
        <a:xfrm>
          <a:off x="12611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A7C1166D-A0D6-4DEE-B49F-838137C394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B61F064A-E9AE-4576-9426-EB7304A40A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D73D5927-2FE4-4502-BA72-8A83E49B9E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CDA30B1C-94B7-4BB3-8158-A6B816FF76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FDB2F344-2FF2-4908-9386-B6DC5BAF49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1176D967-1B16-45AE-8EC3-FE8A1193B5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AA03D094-EAE8-42CA-8B55-4272E79E6D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8E6E1268-7657-429B-BDA1-CAE1A48839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7DCF5B29-AA08-4C00-BDF7-0DA669764CF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58FB27CA-061B-4CF0-9E31-8E6438D967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AE0CDA4F-A595-4046-9186-128D02691CE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D586CE20-FFD8-488C-BE1B-7AF505A6D28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6AF257BF-C64D-4B59-BF58-3686C0986FB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5B79931E-57B4-4E05-95C3-7D3D21F4EA1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DDCFFA21-00FA-4C90-9B7F-86E7355F501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FC5E1890-DFA0-4E0D-8C36-A945C6F4A19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0342DF7A-2E5F-4CBD-A121-5611FBCDBE9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6E36C73C-B9A8-4BC4-B5E1-92EFBCF4E2E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716B54E8-044C-426B-BE1F-4FE9601051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2E234509-5A38-4EC5-B7CB-0BAC4B8DF2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6D557B0E-383E-4A5E-8070-B947B335AA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1D90FE19-8E68-48FF-B268-54CE6E01A067}"/>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05CCAFB0-9D0F-48B8-8714-402AA0A06FB3}"/>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EA0E566D-1020-45EB-B53D-5C8A0A506463}"/>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12" name="【消防施設】&#10;一人当たり面積最大値テキスト">
          <a:extLst>
            <a:ext uri="{FF2B5EF4-FFF2-40B4-BE49-F238E27FC236}">
              <a16:creationId xmlns:a16="http://schemas.microsoft.com/office/drawing/2014/main" id="{D058BE06-7C7A-4573-9890-99AA6F3BE1EF}"/>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13" name="直線コネクタ 612">
          <a:extLst>
            <a:ext uri="{FF2B5EF4-FFF2-40B4-BE49-F238E27FC236}">
              <a16:creationId xmlns:a16="http://schemas.microsoft.com/office/drawing/2014/main" id="{268BAD47-8EED-40F1-8DFA-AB8AA0888A1D}"/>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43E1E17F-8C62-4515-A41C-133DE520D108}"/>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CF998723-E5A4-49F8-9249-728B43ED62D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6" name="フローチャート: 判断 615">
          <a:extLst>
            <a:ext uri="{FF2B5EF4-FFF2-40B4-BE49-F238E27FC236}">
              <a16:creationId xmlns:a16="http://schemas.microsoft.com/office/drawing/2014/main" id="{F5180586-90AD-4DD1-AC36-721590F65A2F}"/>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17" name="フローチャート: 判断 616">
          <a:extLst>
            <a:ext uri="{FF2B5EF4-FFF2-40B4-BE49-F238E27FC236}">
              <a16:creationId xmlns:a16="http://schemas.microsoft.com/office/drawing/2014/main" id="{2776D9C7-5F01-4C73-BEC5-272C86B08052}"/>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18" name="フローチャート: 判断 617">
          <a:extLst>
            <a:ext uri="{FF2B5EF4-FFF2-40B4-BE49-F238E27FC236}">
              <a16:creationId xmlns:a16="http://schemas.microsoft.com/office/drawing/2014/main" id="{2EE32C29-F03A-442A-9D66-2D528B258279}"/>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19" name="フローチャート: 判断 618">
          <a:extLst>
            <a:ext uri="{FF2B5EF4-FFF2-40B4-BE49-F238E27FC236}">
              <a16:creationId xmlns:a16="http://schemas.microsoft.com/office/drawing/2014/main" id="{38305655-B3AD-40DB-B38A-600FFBE676B3}"/>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F8E9E01-53D3-4720-86C1-515F256A0C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BE5B715-AB3D-4066-9B3A-128D2043D8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AE8ED8E-C966-41BC-B24F-4677346E1D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7E91B93-F3BE-4FD1-AE44-C79AB9D0D1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31C721A-753A-4BF6-862D-BFC5D76AAD2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625" name="楕円 624">
          <a:extLst>
            <a:ext uri="{FF2B5EF4-FFF2-40B4-BE49-F238E27FC236}">
              <a16:creationId xmlns:a16="http://schemas.microsoft.com/office/drawing/2014/main" id="{7A447DFA-C351-4D7E-88B8-318D71565985}"/>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626" name="【消防施設】&#10;一人当たり面積該当値テキスト">
          <a:extLst>
            <a:ext uri="{FF2B5EF4-FFF2-40B4-BE49-F238E27FC236}">
              <a16:creationId xmlns:a16="http://schemas.microsoft.com/office/drawing/2014/main" id="{3BFAE8FF-D02B-4593-9BED-4574684EE978}"/>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27" name="楕円 626">
          <a:extLst>
            <a:ext uri="{FF2B5EF4-FFF2-40B4-BE49-F238E27FC236}">
              <a16:creationId xmlns:a16="http://schemas.microsoft.com/office/drawing/2014/main" id="{C86A54D1-7410-4427-9F6B-4083E252AEBA}"/>
            </a:ext>
          </a:extLst>
        </xdr:cNvPr>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628" name="直線コネクタ 627">
          <a:extLst>
            <a:ext uri="{FF2B5EF4-FFF2-40B4-BE49-F238E27FC236}">
              <a16:creationId xmlns:a16="http://schemas.microsoft.com/office/drawing/2014/main" id="{94989E65-6594-47D5-8D2D-4ACD78B00C90}"/>
            </a:ext>
          </a:extLst>
        </xdr:cNvPr>
        <xdr:cNvCxnSpPr/>
      </xdr:nvCxnSpPr>
      <xdr:spPr>
        <a:xfrm>
          <a:off x="21323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7874</xdr:rowOff>
    </xdr:from>
    <xdr:to>
      <xdr:col>107</xdr:col>
      <xdr:colOff>101600</xdr:colOff>
      <xdr:row>83</xdr:row>
      <xdr:rowOff>109474</xdr:rowOff>
    </xdr:to>
    <xdr:sp macro="" textlink="">
      <xdr:nvSpPr>
        <xdr:cNvPr id="629" name="楕円 628">
          <a:extLst>
            <a:ext uri="{FF2B5EF4-FFF2-40B4-BE49-F238E27FC236}">
              <a16:creationId xmlns:a16="http://schemas.microsoft.com/office/drawing/2014/main" id="{51971DB5-E1AF-43BD-AAAB-244D28E60D07}"/>
            </a:ext>
          </a:extLst>
        </xdr:cNvPr>
        <xdr:cNvSpPr/>
      </xdr:nvSpPr>
      <xdr:spPr>
        <a:xfrm>
          <a:off x="20383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58674</xdr:rowOff>
    </xdr:to>
    <xdr:cxnSp macro="">
      <xdr:nvCxnSpPr>
        <xdr:cNvPr id="630" name="直線コネクタ 629">
          <a:extLst>
            <a:ext uri="{FF2B5EF4-FFF2-40B4-BE49-F238E27FC236}">
              <a16:creationId xmlns:a16="http://schemas.microsoft.com/office/drawing/2014/main" id="{66AB9579-EFC9-445D-AA01-AE29315BE890}"/>
            </a:ext>
          </a:extLst>
        </xdr:cNvPr>
        <xdr:cNvCxnSpPr/>
      </xdr:nvCxnSpPr>
      <xdr:spPr>
        <a:xfrm flipV="1">
          <a:off x="20434300" y="1427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26163</xdr:rowOff>
    </xdr:from>
    <xdr:to>
      <xdr:col>102</xdr:col>
      <xdr:colOff>165100</xdr:colOff>
      <xdr:row>83</xdr:row>
      <xdr:rowOff>127763</xdr:rowOff>
    </xdr:to>
    <xdr:sp macro="" textlink="">
      <xdr:nvSpPr>
        <xdr:cNvPr id="631" name="楕円 630">
          <a:extLst>
            <a:ext uri="{FF2B5EF4-FFF2-40B4-BE49-F238E27FC236}">
              <a16:creationId xmlns:a16="http://schemas.microsoft.com/office/drawing/2014/main" id="{8D43C903-4D72-49F0-A09E-9BC6A1CC0152}"/>
            </a:ext>
          </a:extLst>
        </xdr:cNvPr>
        <xdr:cNvSpPr/>
      </xdr:nvSpPr>
      <xdr:spPr>
        <a:xfrm>
          <a:off x="19494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58674</xdr:rowOff>
    </xdr:from>
    <xdr:to>
      <xdr:col>107</xdr:col>
      <xdr:colOff>50800</xdr:colOff>
      <xdr:row>83</xdr:row>
      <xdr:rowOff>76963</xdr:rowOff>
    </xdr:to>
    <xdr:cxnSp macro="">
      <xdr:nvCxnSpPr>
        <xdr:cNvPr id="632" name="直線コネクタ 631">
          <a:extLst>
            <a:ext uri="{FF2B5EF4-FFF2-40B4-BE49-F238E27FC236}">
              <a16:creationId xmlns:a16="http://schemas.microsoft.com/office/drawing/2014/main" id="{4B34B312-22D9-4613-862E-FDC0ADD33873}"/>
            </a:ext>
          </a:extLst>
        </xdr:cNvPr>
        <xdr:cNvCxnSpPr/>
      </xdr:nvCxnSpPr>
      <xdr:spPr>
        <a:xfrm flipV="1">
          <a:off x="19545300" y="142890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35306</xdr:rowOff>
    </xdr:from>
    <xdr:to>
      <xdr:col>98</xdr:col>
      <xdr:colOff>38100</xdr:colOff>
      <xdr:row>83</xdr:row>
      <xdr:rowOff>136906</xdr:rowOff>
    </xdr:to>
    <xdr:sp macro="" textlink="">
      <xdr:nvSpPr>
        <xdr:cNvPr id="633" name="楕円 632">
          <a:extLst>
            <a:ext uri="{FF2B5EF4-FFF2-40B4-BE49-F238E27FC236}">
              <a16:creationId xmlns:a16="http://schemas.microsoft.com/office/drawing/2014/main" id="{31EF36BD-1133-4C1E-8562-6D440C07EAFC}"/>
            </a:ext>
          </a:extLst>
        </xdr:cNvPr>
        <xdr:cNvSpPr/>
      </xdr:nvSpPr>
      <xdr:spPr>
        <a:xfrm>
          <a:off x="18605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76963</xdr:rowOff>
    </xdr:from>
    <xdr:to>
      <xdr:col>102</xdr:col>
      <xdr:colOff>114300</xdr:colOff>
      <xdr:row>83</xdr:row>
      <xdr:rowOff>86106</xdr:rowOff>
    </xdr:to>
    <xdr:cxnSp macro="">
      <xdr:nvCxnSpPr>
        <xdr:cNvPr id="634" name="直線コネクタ 633">
          <a:extLst>
            <a:ext uri="{FF2B5EF4-FFF2-40B4-BE49-F238E27FC236}">
              <a16:creationId xmlns:a16="http://schemas.microsoft.com/office/drawing/2014/main" id="{537BF95D-C6A6-417F-ABF1-AE949884AE66}"/>
            </a:ext>
          </a:extLst>
        </xdr:cNvPr>
        <xdr:cNvCxnSpPr/>
      </xdr:nvCxnSpPr>
      <xdr:spPr>
        <a:xfrm flipV="1">
          <a:off x="18656300" y="143073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35" name="n_1aveValue【消防施設】&#10;一人当たり面積">
          <a:extLst>
            <a:ext uri="{FF2B5EF4-FFF2-40B4-BE49-F238E27FC236}">
              <a16:creationId xmlns:a16="http://schemas.microsoft.com/office/drawing/2014/main" id="{A2B78DDF-4FCF-463B-B152-0294D7EEB597}"/>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636" name="n_2aveValue【消防施設】&#10;一人当たり面積">
          <a:extLst>
            <a:ext uri="{FF2B5EF4-FFF2-40B4-BE49-F238E27FC236}">
              <a16:creationId xmlns:a16="http://schemas.microsoft.com/office/drawing/2014/main" id="{2F8465B9-C7AA-46EE-8335-073BC7354B30}"/>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637" name="n_3aveValue【消防施設】&#10;一人当たり面積">
          <a:extLst>
            <a:ext uri="{FF2B5EF4-FFF2-40B4-BE49-F238E27FC236}">
              <a16:creationId xmlns:a16="http://schemas.microsoft.com/office/drawing/2014/main" id="{108F585F-A287-4D93-B9D8-1DACB54E69DF}"/>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638" name="n_4aveValue【消防施設】&#10;一人当たり面積">
          <a:extLst>
            <a:ext uri="{FF2B5EF4-FFF2-40B4-BE49-F238E27FC236}">
              <a16:creationId xmlns:a16="http://schemas.microsoft.com/office/drawing/2014/main" id="{9A79F7CE-8559-4BE2-9C20-9E08F7DE87FE}"/>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639" name="n_1mainValue【消防施設】&#10;一人当たり面積">
          <a:extLst>
            <a:ext uri="{FF2B5EF4-FFF2-40B4-BE49-F238E27FC236}">
              <a16:creationId xmlns:a16="http://schemas.microsoft.com/office/drawing/2014/main" id="{655F5DE9-2AFE-4C07-A871-08A35C0DFEAB}"/>
            </a:ext>
          </a:extLst>
        </xdr:cNvPr>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126001</xdr:rowOff>
    </xdr:from>
    <xdr:ext cx="469744" cy="259045"/>
    <xdr:sp macro="" textlink="">
      <xdr:nvSpPr>
        <xdr:cNvPr id="640" name="n_2mainValue【消防施設】&#10;一人当たり面積">
          <a:extLst>
            <a:ext uri="{FF2B5EF4-FFF2-40B4-BE49-F238E27FC236}">
              <a16:creationId xmlns:a16="http://schemas.microsoft.com/office/drawing/2014/main" id="{85C8A276-42CF-4A5E-BF3B-EF6AFA788F56}"/>
            </a:ext>
          </a:extLst>
        </xdr:cNvPr>
        <xdr:cNvSpPr txBox="1"/>
      </xdr:nvSpPr>
      <xdr:spPr>
        <a:xfrm>
          <a:off x="20199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144290</xdr:rowOff>
    </xdr:from>
    <xdr:ext cx="469744" cy="259045"/>
    <xdr:sp macro="" textlink="">
      <xdr:nvSpPr>
        <xdr:cNvPr id="641" name="n_3mainValue【消防施設】&#10;一人当たり面積">
          <a:extLst>
            <a:ext uri="{FF2B5EF4-FFF2-40B4-BE49-F238E27FC236}">
              <a16:creationId xmlns:a16="http://schemas.microsoft.com/office/drawing/2014/main" id="{047AD6E7-FA2D-4F17-B0C5-9BE996047344}"/>
            </a:ext>
          </a:extLst>
        </xdr:cNvPr>
        <xdr:cNvSpPr txBox="1"/>
      </xdr:nvSpPr>
      <xdr:spPr>
        <a:xfrm>
          <a:off x="19310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153433</xdr:rowOff>
    </xdr:from>
    <xdr:ext cx="469744" cy="259045"/>
    <xdr:sp macro="" textlink="">
      <xdr:nvSpPr>
        <xdr:cNvPr id="642" name="n_4mainValue【消防施設】&#10;一人当たり面積">
          <a:extLst>
            <a:ext uri="{FF2B5EF4-FFF2-40B4-BE49-F238E27FC236}">
              <a16:creationId xmlns:a16="http://schemas.microsoft.com/office/drawing/2014/main" id="{F2F0A79B-9FB3-4487-8ADE-EF6166E0000F}"/>
            </a:ext>
          </a:extLst>
        </xdr:cNvPr>
        <xdr:cNvSpPr txBox="1"/>
      </xdr:nvSpPr>
      <xdr:spPr>
        <a:xfrm>
          <a:off x="18421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7E493E5D-18DA-4120-AA19-8C4AD8858F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DCC00716-4189-416B-96B6-236356439D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CA7351F-4A10-402B-91DE-2969C99791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4D6EE8A6-9ED2-4574-9C30-CC6F3CA7ED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F51F3FD4-2BB1-4851-B630-C1C01F94CB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E77FC15F-3D88-4EC2-AC78-3E897AB23B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4B700FE5-D8FC-4C6E-AE8E-E8D0FA98EF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4D2B55B-0E25-4974-A301-683CE40FA9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D6D1D75F-B688-4216-9B43-F4FB80D95B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934A0A50-6443-4291-B505-FEE0F3619C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F16EA0E2-104F-45E7-B57B-45A3C7972C6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7A6FB5DF-8243-4300-AE50-93DCDFBDDC3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65283A11-7BF3-47DD-B15D-C66545D0510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AF5BEFBE-8069-4BFD-894B-3BBC573334E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AA459ADE-0A8E-408F-88B6-291B849FFA5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CB687988-31AB-47BC-A60C-CD08E84EE42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25F32A46-BD96-4E56-B7E3-CB7C69EBC59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A114B68B-F612-4D53-B604-98E87DA1C67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E7D7640F-68FA-4C26-ACCE-BA4EDBBAAAA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4181095E-ACE4-4C92-A895-159A31C0F9F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3" name="テキスト ボックス 662">
          <a:extLst>
            <a:ext uri="{FF2B5EF4-FFF2-40B4-BE49-F238E27FC236}">
              <a16:creationId xmlns:a16="http://schemas.microsoft.com/office/drawing/2014/main" id="{39474AB9-9B4D-4481-97B4-5C494CABA2B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95E78FAD-043A-45F0-A3EB-B6DB01E74F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7A455ADB-C6B0-4583-9B0B-9F8606AE8B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6" name="直線コネクタ 665">
          <a:extLst>
            <a:ext uri="{FF2B5EF4-FFF2-40B4-BE49-F238E27FC236}">
              <a16:creationId xmlns:a16="http://schemas.microsoft.com/office/drawing/2014/main" id="{E031AABC-A2CA-46B8-97E0-8391AAA186D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7" name="【庁舎】&#10;有形固定資産減価償却率最小値テキスト">
          <a:extLst>
            <a:ext uri="{FF2B5EF4-FFF2-40B4-BE49-F238E27FC236}">
              <a16:creationId xmlns:a16="http://schemas.microsoft.com/office/drawing/2014/main" id="{7DF760ED-33E8-469C-82EC-4A810A0B535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8" name="直線コネクタ 667">
          <a:extLst>
            <a:ext uri="{FF2B5EF4-FFF2-40B4-BE49-F238E27FC236}">
              <a16:creationId xmlns:a16="http://schemas.microsoft.com/office/drawing/2014/main" id="{0E65C6AA-8FCF-4655-A404-E03CE452614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9" name="【庁舎】&#10;有形固定資産減価償却率最大値テキスト">
          <a:extLst>
            <a:ext uri="{FF2B5EF4-FFF2-40B4-BE49-F238E27FC236}">
              <a16:creationId xmlns:a16="http://schemas.microsoft.com/office/drawing/2014/main" id="{1F5C43F3-EAF8-4A88-A227-7781FDDF098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0" name="直線コネクタ 669">
          <a:extLst>
            <a:ext uri="{FF2B5EF4-FFF2-40B4-BE49-F238E27FC236}">
              <a16:creationId xmlns:a16="http://schemas.microsoft.com/office/drawing/2014/main" id="{73570888-A67B-40C2-AC0A-3E9E2C691DD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671" name="【庁舎】&#10;有形固定資産減価償却率平均値テキスト">
          <a:extLst>
            <a:ext uri="{FF2B5EF4-FFF2-40B4-BE49-F238E27FC236}">
              <a16:creationId xmlns:a16="http://schemas.microsoft.com/office/drawing/2014/main" id="{F97F75BC-9B98-4253-901A-8C9C0BFAF8FC}"/>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72" name="フローチャート: 判断 671">
          <a:extLst>
            <a:ext uri="{FF2B5EF4-FFF2-40B4-BE49-F238E27FC236}">
              <a16:creationId xmlns:a16="http://schemas.microsoft.com/office/drawing/2014/main" id="{7C7900AF-249E-4B0A-9162-214FD2A6E680}"/>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73" name="フローチャート: 判断 672">
          <a:extLst>
            <a:ext uri="{FF2B5EF4-FFF2-40B4-BE49-F238E27FC236}">
              <a16:creationId xmlns:a16="http://schemas.microsoft.com/office/drawing/2014/main" id="{0722087F-5367-48EC-9E27-B6959FF6CC4A}"/>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156211</xdr:rowOff>
    </xdr:from>
    <xdr:to>
      <xdr:col>76</xdr:col>
      <xdr:colOff>165100</xdr:colOff>
      <xdr:row>104</xdr:row>
      <xdr:rowOff>86361</xdr:rowOff>
    </xdr:to>
    <xdr:sp macro="" textlink="">
      <xdr:nvSpPr>
        <xdr:cNvPr id="674" name="フローチャート: 判断 673">
          <a:extLst>
            <a:ext uri="{FF2B5EF4-FFF2-40B4-BE49-F238E27FC236}">
              <a16:creationId xmlns:a16="http://schemas.microsoft.com/office/drawing/2014/main" id="{75F09083-20E4-4A9E-987A-9E8808A7B58C}"/>
            </a:ext>
          </a:extLst>
        </xdr:cNvPr>
        <xdr:cNvSpPr/>
      </xdr:nvSpPr>
      <xdr:spPr>
        <a:xfrm>
          <a:off x="14541500" y="1781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75" name="フローチャート: 判断 674">
          <a:extLst>
            <a:ext uri="{FF2B5EF4-FFF2-40B4-BE49-F238E27FC236}">
              <a16:creationId xmlns:a16="http://schemas.microsoft.com/office/drawing/2014/main" id="{DE5C13C2-FD35-4207-8592-A94CD778A78B}"/>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676" name="フローチャート: 判断 675">
          <a:extLst>
            <a:ext uri="{FF2B5EF4-FFF2-40B4-BE49-F238E27FC236}">
              <a16:creationId xmlns:a16="http://schemas.microsoft.com/office/drawing/2014/main" id="{6B585C56-6A11-4C7A-A537-4C7C833D0427}"/>
            </a:ext>
          </a:extLst>
        </xdr:cNvPr>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8E047B9-8114-4089-BA8F-37324EBCA0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EEC3ADF-29FA-4841-8F10-E4C30B646E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CC088E2-844C-4F40-A033-7474985757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7197BAE-9C14-43D4-AC0D-3219E0E9A8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3950A39-DC68-4FB9-899B-984B9E73C6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682" name="楕円 681">
          <a:extLst>
            <a:ext uri="{FF2B5EF4-FFF2-40B4-BE49-F238E27FC236}">
              <a16:creationId xmlns:a16="http://schemas.microsoft.com/office/drawing/2014/main" id="{DA830372-C26A-4F45-AD32-6B2C611C3E49}"/>
            </a:ext>
          </a:extLst>
        </xdr:cNvPr>
        <xdr:cNvSpPr/>
      </xdr:nvSpPr>
      <xdr:spPr>
        <a:xfrm>
          <a:off x="16268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41927</xdr:rowOff>
    </xdr:from>
    <xdr:ext cx="405111" cy="259045"/>
    <xdr:sp macro="" textlink="">
      <xdr:nvSpPr>
        <xdr:cNvPr id="683" name="【庁舎】&#10;有形固定資産減価償却率該当値テキスト">
          <a:extLst>
            <a:ext uri="{FF2B5EF4-FFF2-40B4-BE49-F238E27FC236}">
              <a16:creationId xmlns:a16="http://schemas.microsoft.com/office/drawing/2014/main" id="{614DD0B1-B623-45B4-9743-D9F4A63C430F}"/>
            </a:ext>
          </a:extLst>
        </xdr:cNvPr>
        <xdr:cNvSpPr txBox="1"/>
      </xdr:nvSpPr>
      <xdr:spPr>
        <a:xfrm>
          <a:off x="16357600"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46989</xdr:rowOff>
    </xdr:from>
    <xdr:to>
      <xdr:col>81</xdr:col>
      <xdr:colOff>101600</xdr:colOff>
      <xdr:row>104</xdr:row>
      <xdr:rowOff>148589</xdr:rowOff>
    </xdr:to>
    <xdr:sp macro="" textlink="">
      <xdr:nvSpPr>
        <xdr:cNvPr id="684" name="楕円 683">
          <a:extLst>
            <a:ext uri="{FF2B5EF4-FFF2-40B4-BE49-F238E27FC236}">
              <a16:creationId xmlns:a16="http://schemas.microsoft.com/office/drawing/2014/main" id="{BBD67068-F4F5-4A4A-9F23-E1513DFD464B}"/>
            </a:ext>
          </a:extLst>
        </xdr:cNvPr>
        <xdr:cNvSpPr/>
      </xdr:nvSpPr>
      <xdr:spPr>
        <a:xfrm>
          <a:off x="15430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97789</xdr:rowOff>
    </xdr:from>
    <xdr:to>
      <xdr:col>85</xdr:col>
      <xdr:colOff>127000</xdr:colOff>
      <xdr:row>104</xdr:row>
      <xdr:rowOff>114300</xdr:rowOff>
    </xdr:to>
    <xdr:cxnSp macro="">
      <xdr:nvCxnSpPr>
        <xdr:cNvPr id="685" name="直線コネクタ 684">
          <a:extLst>
            <a:ext uri="{FF2B5EF4-FFF2-40B4-BE49-F238E27FC236}">
              <a16:creationId xmlns:a16="http://schemas.microsoft.com/office/drawing/2014/main" id="{9D8B8CC2-D57E-4A06-B8A7-4F7474B1A920}"/>
            </a:ext>
          </a:extLst>
        </xdr:cNvPr>
        <xdr:cNvCxnSpPr/>
      </xdr:nvCxnSpPr>
      <xdr:spPr>
        <a:xfrm>
          <a:off x="15481300" y="17928589"/>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686" name="楕円 685">
          <a:extLst>
            <a:ext uri="{FF2B5EF4-FFF2-40B4-BE49-F238E27FC236}">
              <a16:creationId xmlns:a16="http://schemas.microsoft.com/office/drawing/2014/main" id="{A80B916E-59BB-4D65-B58E-50FC81C87A82}"/>
            </a:ext>
          </a:extLst>
        </xdr:cNvPr>
        <xdr:cNvSpPr/>
      </xdr:nvSpPr>
      <xdr:spPr>
        <a:xfrm>
          <a:off x="14541500" y="178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73661</xdr:rowOff>
    </xdr:from>
    <xdr:to>
      <xdr:col>81</xdr:col>
      <xdr:colOff>50800</xdr:colOff>
      <xdr:row>104</xdr:row>
      <xdr:rowOff>97789</xdr:rowOff>
    </xdr:to>
    <xdr:cxnSp macro="">
      <xdr:nvCxnSpPr>
        <xdr:cNvPr id="687" name="直線コネクタ 686">
          <a:extLst>
            <a:ext uri="{FF2B5EF4-FFF2-40B4-BE49-F238E27FC236}">
              <a16:creationId xmlns:a16="http://schemas.microsoft.com/office/drawing/2014/main" id="{0940AA3E-2583-40C5-A97D-6D8709ED8EFE}"/>
            </a:ext>
          </a:extLst>
        </xdr:cNvPr>
        <xdr:cNvCxnSpPr/>
      </xdr:nvCxnSpPr>
      <xdr:spPr>
        <a:xfrm>
          <a:off x="14592300" y="179044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168911</xdr:rowOff>
    </xdr:from>
    <xdr:to>
      <xdr:col>72</xdr:col>
      <xdr:colOff>38100</xdr:colOff>
      <xdr:row>104</xdr:row>
      <xdr:rowOff>99061</xdr:rowOff>
    </xdr:to>
    <xdr:sp macro="" textlink="">
      <xdr:nvSpPr>
        <xdr:cNvPr id="688" name="楕円 687">
          <a:extLst>
            <a:ext uri="{FF2B5EF4-FFF2-40B4-BE49-F238E27FC236}">
              <a16:creationId xmlns:a16="http://schemas.microsoft.com/office/drawing/2014/main" id="{C429F9BE-62E5-46C6-B4CF-01226E6FB7A4}"/>
            </a:ext>
          </a:extLst>
        </xdr:cNvPr>
        <xdr:cNvSpPr/>
      </xdr:nvSpPr>
      <xdr:spPr>
        <a:xfrm>
          <a:off x="13652500" y="17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48261</xdr:rowOff>
    </xdr:from>
    <xdr:to>
      <xdr:col>76</xdr:col>
      <xdr:colOff>114300</xdr:colOff>
      <xdr:row>104</xdr:row>
      <xdr:rowOff>73661</xdr:rowOff>
    </xdr:to>
    <xdr:cxnSp macro="">
      <xdr:nvCxnSpPr>
        <xdr:cNvPr id="689" name="直線コネクタ 688">
          <a:extLst>
            <a:ext uri="{FF2B5EF4-FFF2-40B4-BE49-F238E27FC236}">
              <a16:creationId xmlns:a16="http://schemas.microsoft.com/office/drawing/2014/main" id="{BA5896FB-05AC-4C36-AA1B-27ECC397CE82}"/>
            </a:ext>
          </a:extLst>
        </xdr:cNvPr>
        <xdr:cNvCxnSpPr/>
      </xdr:nvCxnSpPr>
      <xdr:spPr>
        <a:xfrm>
          <a:off x="13703300" y="178790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140970</xdr:rowOff>
    </xdr:from>
    <xdr:to>
      <xdr:col>67</xdr:col>
      <xdr:colOff>101600</xdr:colOff>
      <xdr:row>104</xdr:row>
      <xdr:rowOff>71120</xdr:rowOff>
    </xdr:to>
    <xdr:sp macro="" textlink="">
      <xdr:nvSpPr>
        <xdr:cNvPr id="690" name="楕円 689">
          <a:extLst>
            <a:ext uri="{FF2B5EF4-FFF2-40B4-BE49-F238E27FC236}">
              <a16:creationId xmlns:a16="http://schemas.microsoft.com/office/drawing/2014/main" id="{2C94E978-601B-4EDC-8D87-15F3C492D13D}"/>
            </a:ext>
          </a:extLst>
        </xdr:cNvPr>
        <xdr:cNvSpPr/>
      </xdr:nvSpPr>
      <xdr:spPr>
        <a:xfrm>
          <a:off x="127635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20320</xdr:rowOff>
    </xdr:from>
    <xdr:to>
      <xdr:col>71</xdr:col>
      <xdr:colOff>177800</xdr:colOff>
      <xdr:row>104</xdr:row>
      <xdr:rowOff>48261</xdr:rowOff>
    </xdr:to>
    <xdr:cxnSp macro="">
      <xdr:nvCxnSpPr>
        <xdr:cNvPr id="691" name="直線コネクタ 690">
          <a:extLst>
            <a:ext uri="{FF2B5EF4-FFF2-40B4-BE49-F238E27FC236}">
              <a16:creationId xmlns:a16="http://schemas.microsoft.com/office/drawing/2014/main" id="{D7AEBB59-AB11-4EF2-ADA0-0D142759D7A5}"/>
            </a:ext>
          </a:extLst>
        </xdr:cNvPr>
        <xdr:cNvCxnSpPr/>
      </xdr:nvCxnSpPr>
      <xdr:spPr>
        <a:xfrm>
          <a:off x="12814300" y="178511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692" name="n_1aveValue【庁舎】&#10;有形固定資産減価償却率">
          <a:extLst>
            <a:ext uri="{FF2B5EF4-FFF2-40B4-BE49-F238E27FC236}">
              <a16:creationId xmlns:a16="http://schemas.microsoft.com/office/drawing/2014/main" id="{107A474A-5D4A-4C95-9FB1-74DFD19CF93E}"/>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102888</xdr:rowOff>
    </xdr:from>
    <xdr:ext cx="405111" cy="259045"/>
    <xdr:sp macro="" textlink="">
      <xdr:nvSpPr>
        <xdr:cNvPr id="693" name="n_2aveValue【庁舎】&#10;有形固定資産減価償却率">
          <a:extLst>
            <a:ext uri="{FF2B5EF4-FFF2-40B4-BE49-F238E27FC236}">
              <a16:creationId xmlns:a16="http://schemas.microsoft.com/office/drawing/2014/main" id="{885D03D6-96E2-4FD0-99B2-D5DD0EB000AC}"/>
            </a:ext>
          </a:extLst>
        </xdr:cNvPr>
        <xdr:cNvSpPr txBox="1"/>
      </xdr:nvSpPr>
      <xdr:spPr>
        <a:xfrm>
          <a:off x="14389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694" name="n_3aveValue【庁舎】&#10;有形固定資産減価償却率">
          <a:extLst>
            <a:ext uri="{FF2B5EF4-FFF2-40B4-BE49-F238E27FC236}">
              <a16:creationId xmlns:a16="http://schemas.microsoft.com/office/drawing/2014/main" id="{23469A94-2BE8-4724-95DA-3EB3F469147F}"/>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695" name="n_4aveValue【庁舎】&#10;有形固定資産減価償却率">
          <a:extLst>
            <a:ext uri="{FF2B5EF4-FFF2-40B4-BE49-F238E27FC236}">
              <a16:creationId xmlns:a16="http://schemas.microsoft.com/office/drawing/2014/main" id="{C499D5D8-BDD7-4880-9200-79EEB51801AF}"/>
            </a:ext>
          </a:extLst>
        </xdr:cNvPr>
        <xdr:cNvSpPr txBox="1"/>
      </xdr:nvSpPr>
      <xdr:spPr>
        <a:xfrm>
          <a:off x="12611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139716</xdr:rowOff>
    </xdr:from>
    <xdr:ext cx="405111" cy="259045"/>
    <xdr:sp macro="" textlink="">
      <xdr:nvSpPr>
        <xdr:cNvPr id="696" name="n_1mainValue【庁舎】&#10;有形固定資産減価償却率">
          <a:extLst>
            <a:ext uri="{FF2B5EF4-FFF2-40B4-BE49-F238E27FC236}">
              <a16:creationId xmlns:a16="http://schemas.microsoft.com/office/drawing/2014/main" id="{CEEB43C5-EE97-4F38-9DF1-415F956CED55}"/>
            </a:ext>
          </a:extLst>
        </xdr:cNvPr>
        <xdr:cNvSpPr txBox="1"/>
      </xdr:nvSpPr>
      <xdr:spPr>
        <a:xfrm>
          <a:off x="152660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697" name="n_2mainValue【庁舎】&#10;有形固定資産減価償却率">
          <a:extLst>
            <a:ext uri="{FF2B5EF4-FFF2-40B4-BE49-F238E27FC236}">
              <a16:creationId xmlns:a16="http://schemas.microsoft.com/office/drawing/2014/main" id="{C71F04EF-706F-438D-9BB4-5AA84BA6A2B3}"/>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90188</xdr:rowOff>
    </xdr:from>
    <xdr:ext cx="405111" cy="259045"/>
    <xdr:sp macro="" textlink="">
      <xdr:nvSpPr>
        <xdr:cNvPr id="698" name="n_3mainValue【庁舎】&#10;有形固定資産減価償却率">
          <a:extLst>
            <a:ext uri="{FF2B5EF4-FFF2-40B4-BE49-F238E27FC236}">
              <a16:creationId xmlns:a16="http://schemas.microsoft.com/office/drawing/2014/main" id="{0154BF15-7726-4E9D-87A5-3916F56F84AD}"/>
            </a:ext>
          </a:extLst>
        </xdr:cNvPr>
        <xdr:cNvSpPr txBox="1"/>
      </xdr:nvSpPr>
      <xdr:spPr>
        <a:xfrm>
          <a:off x="13500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87647</xdr:rowOff>
    </xdr:from>
    <xdr:ext cx="405111" cy="259045"/>
    <xdr:sp macro="" textlink="">
      <xdr:nvSpPr>
        <xdr:cNvPr id="699" name="n_4mainValue【庁舎】&#10;有形固定資産減価償却率">
          <a:extLst>
            <a:ext uri="{FF2B5EF4-FFF2-40B4-BE49-F238E27FC236}">
              <a16:creationId xmlns:a16="http://schemas.microsoft.com/office/drawing/2014/main" id="{1B71A4FF-4C5B-4725-97BE-8B710F3D2213}"/>
            </a:ext>
          </a:extLst>
        </xdr:cNvPr>
        <xdr:cNvSpPr txBox="1"/>
      </xdr:nvSpPr>
      <xdr:spPr>
        <a:xfrm>
          <a:off x="126117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039A393-8094-4DE2-9C8B-9505B29BDB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EC30661A-9D10-4E17-A1F5-8E6CC0759C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3EF5E5A8-C6DD-4E67-8159-7E99351157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627DD3F3-9423-47B4-9899-F8923943DF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A83A3548-3F5B-494D-AF08-3091007C27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0D3ED0F-C98B-4775-BB54-10AE3D55CF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53BF293-8625-4AC5-90FE-0927357C47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9CC2C1D-292A-42EB-8E89-A630DF35B8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CA7D3D3-EF47-4B63-87E4-8C18A355CA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80F604C9-16E5-4C68-BFA9-0414D0C6EB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79BD363C-3BDF-4F6C-A694-AFE55F648BB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410CAEBF-63DC-456A-A07A-33E5C527F43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BCF6AD53-AF33-4E6E-947F-39CF9569B9D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1066DC12-4342-40FF-93AD-F06FFFBAA33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107F3C5A-1B96-4B1B-912E-66D22BBC1DB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46903A8E-6483-4605-A28C-D37C95C81C0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5533DDDD-5FE3-4C4A-80E0-0CD5C4B29B5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31EC9A6F-3DB5-4075-8CFE-D0D08371C24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E18CD860-EE2A-41D2-86B9-79C32A8982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68969916-5BCC-4C34-B14C-50585075705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1A578CEB-80FA-4653-90A0-2D4B71F8DC2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D0CA99DB-1B47-43D9-8B58-FC95E30BE9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1238C5BB-1DBE-4382-BD6C-C63E4A952EA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D73636DA-FBE0-409C-9B54-85D9D41661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C880DAE8-D24E-4C36-862E-A93EE3B8B3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F7E43638-8E60-45B5-B531-23864D1502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26" name="直線コネクタ 725">
          <a:extLst>
            <a:ext uri="{FF2B5EF4-FFF2-40B4-BE49-F238E27FC236}">
              <a16:creationId xmlns:a16="http://schemas.microsoft.com/office/drawing/2014/main" id="{0CE6D882-2F6C-49BA-BF51-072E0C5B0EC8}"/>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7" name="【庁舎】&#10;一人当たり面積最小値テキスト">
          <a:extLst>
            <a:ext uri="{FF2B5EF4-FFF2-40B4-BE49-F238E27FC236}">
              <a16:creationId xmlns:a16="http://schemas.microsoft.com/office/drawing/2014/main" id="{5527BC78-154E-4A24-B170-A3565433073E}"/>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8" name="直線コネクタ 727">
          <a:extLst>
            <a:ext uri="{FF2B5EF4-FFF2-40B4-BE49-F238E27FC236}">
              <a16:creationId xmlns:a16="http://schemas.microsoft.com/office/drawing/2014/main" id="{EA4CDB07-8D6A-4434-9273-D748FB1E87F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29" name="【庁舎】&#10;一人当たり面積最大値テキスト">
          <a:extLst>
            <a:ext uri="{FF2B5EF4-FFF2-40B4-BE49-F238E27FC236}">
              <a16:creationId xmlns:a16="http://schemas.microsoft.com/office/drawing/2014/main" id="{994AE0A2-0E94-450F-8481-8127AE7ACD7A}"/>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30" name="直線コネクタ 729">
          <a:extLst>
            <a:ext uri="{FF2B5EF4-FFF2-40B4-BE49-F238E27FC236}">
              <a16:creationId xmlns:a16="http://schemas.microsoft.com/office/drawing/2014/main" id="{9CD4AE4E-786A-4631-8D87-D2AD949AB640}"/>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731" name="【庁舎】&#10;一人当たり面積平均値テキスト">
          <a:extLst>
            <a:ext uri="{FF2B5EF4-FFF2-40B4-BE49-F238E27FC236}">
              <a16:creationId xmlns:a16="http://schemas.microsoft.com/office/drawing/2014/main" id="{4EBEE36C-1609-4B5C-B4BF-9C59235A89FD}"/>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32" name="フローチャート: 判断 731">
          <a:extLst>
            <a:ext uri="{FF2B5EF4-FFF2-40B4-BE49-F238E27FC236}">
              <a16:creationId xmlns:a16="http://schemas.microsoft.com/office/drawing/2014/main" id="{9C87F29C-9EFE-4DB3-9A9C-8EF731AAA33D}"/>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33" name="フローチャート: 判断 732">
          <a:extLst>
            <a:ext uri="{FF2B5EF4-FFF2-40B4-BE49-F238E27FC236}">
              <a16:creationId xmlns:a16="http://schemas.microsoft.com/office/drawing/2014/main" id="{1285F6A3-5ABA-48B9-844D-511155812137}"/>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31931</xdr:rowOff>
    </xdr:from>
    <xdr:to>
      <xdr:col>107</xdr:col>
      <xdr:colOff>101600</xdr:colOff>
      <xdr:row>106</xdr:row>
      <xdr:rowOff>133531</xdr:rowOff>
    </xdr:to>
    <xdr:sp macro="" textlink="">
      <xdr:nvSpPr>
        <xdr:cNvPr id="734" name="フローチャート: 判断 733">
          <a:extLst>
            <a:ext uri="{FF2B5EF4-FFF2-40B4-BE49-F238E27FC236}">
              <a16:creationId xmlns:a16="http://schemas.microsoft.com/office/drawing/2014/main" id="{17B3EE65-71AA-4613-86A6-A49E14C6A203}"/>
            </a:ext>
          </a:extLst>
        </xdr:cNvPr>
        <xdr:cNvSpPr/>
      </xdr:nvSpPr>
      <xdr:spPr>
        <a:xfrm>
          <a:off x="20383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35" name="フローチャート: 判断 734">
          <a:extLst>
            <a:ext uri="{FF2B5EF4-FFF2-40B4-BE49-F238E27FC236}">
              <a16:creationId xmlns:a16="http://schemas.microsoft.com/office/drawing/2014/main" id="{DB472422-2829-4BF4-B6E6-99D084C28DD5}"/>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736" name="フローチャート: 判断 735">
          <a:extLst>
            <a:ext uri="{FF2B5EF4-FFF2-40B4-BE49-F238E27FC236}">
              <a16:creationId xmlns:a16="http://schemas.microsoft.com/office/drawing/2014/main" id="{A58A8B91-FF20-4EF2-900B-72B155D98F07}"/>
            </a:ext>
          </a:extLst>
        </xdr:cNvPr>
        <xdr:cNvSpPr/>
      </xdr:nvSpPr>
      <xdr:spPr>
        <a:xfrm>
          <a:off x="18605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F5D66B5-0B1D-4FB0-8B95-2DD3BA1AB0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D9E4442-5296-4D9D-8E91-1A4718786D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D1917E0-BE20-4989-BE21-A4FAC91380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CE61239-4A18-4E3A-8629-6852178C7E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A5DBBC3-D224-46E7-A443-537444E74F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42" name="楕円 741">
          <a:extLst>
            <a:ext uri="{FF2B5EF4-FFF2-40B4-BE49-F238E27FC236}">
              <a16:creationId xmlns:a16="http://schemas.microsoft.com/office/drawing/2014/main" id="{906975F5-3F17-4CA3-B926-E51A455A4694}"/>
            </a:ext>
          </a:extLst>
        </xdr:cNvPr>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743" name="【庁舎】&#10;一人当たり面積該当値テキスト">
          <a:extLst>
            <a:ext uri="{FF2B5EF4-FFF2-40B4-BE49-F238E27FC236}">
              <a16:creationId xmlns:a16="http://schemas.microsoft.com/office/drawing/2014/main" id="{06475D6E-12F0-4004-8C64-CE8FBBAB5767}"/>
            </a:ext>
          </a:extLst>
        </xdr:cNvPr>
        <xdr:cNvSpPr txBox="1"/>
      </xdr:nvSpPr>
      <xdr:spPr>
        <a:xfrm>
          <a:off x="22199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44" name="楕円 743">
          <a:extLst>
            <a:ext uri="{FF2B5EF4-FFF2-40B4-BE49-F238E27FC236}">
              <a16:creationId xmlns:a16="http://schemas.microsoft.com/office/drawing/2014/main" id="{F089DD57-0334-44E7-8DDE-879A3CEA7D38}"/>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45176</xdr:rowOff>
    </xdr:to>
    <xdr:cxnSp macro="">
      <xdr:nvCxnSpPr>
        <xdr:cNvPr id="745" name="直線コネクタ 744">
          <a:extLst>
            <a:ext uri="{FF2B5EF4-FFF2-40B4-BE49-F238E27FC236}">
              <a16:creationId xmlns:a16="http://schemas.microsoft.com/office/drawing/2014/main" id="{EEC4E073-FD51-4B00-9D44-8A2E274BCABA}"/>
            </a:ext>
          </a:extLst>
        </xdr:cNvPr>
        <xdr:cNvCxnSpPr/>
      </xdr:nvCxnSpPr>
      <xdr:spPr>
        <a:xfrm flipV="1">
          <a:off x="21323300" y="183837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746" name="楕円 745">
          <a:extLst>
            <a:ext uri="{FF2B5EF4-FFF2-40B4-BE49-F238E27FC236}">
              <a16:creationId xmlns:a16="http://schemas.microsoft.com/office/drawing/2014/main" id="{9C263A1A-6ABA-4F92-A1E2-93E767B95756}"/>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54973</xdr:rowOff>
    </xdr:to>
    <xdr:cxnSp macro="">
      <xdr:nvCxnSpPr>
        <xdr:cNvPr id="747" name="直線コネクタ 746">
          <a:extLst>
            <a:ext uri="{FF2B5EF4-FFF2-40B4-BE49-F238E27FC236}">
              <a16:creationId xmlns:a16="http://schemas.microsoft.com/office/drawing/2014/main" id="{D7517981-78BF-448B-9AFB-C078C996B4C4}"/>
            </a:ext>
          </a:extLst>
        </xdr:cNvPr>
        <xdr:cNvCxnSpPr/>
      </xdr:nvCxnSpPr>
      <xdr:spPr>
        <a:xfrm flipV="1">
          <a:off x="20434300" y="1839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48" name="楕円 747">
          <a:extLst>
            <a:ext uri="{FF2B5EF4-FFF2-40B4-BE49-F238E27FC236}">
              <a16:creationId xmlns:a16="http://schemas.microsoft.com/office/drawing/2014/main" id="{0C18D243-6E26-4445-84D7-166040F4209E}"/>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64770</xdr:rowOff>
    </xdr:to>
    <xdr:cxnSp macro="">
      <xdr:nvCxnSpPr>
        <xdr:cNvPr id="749" name="直線コネクタ 748">
          <a:extLst>
            <a:ext uri="{FF2B5EF4-FFF2-40B4-BE49-F238E27FC236}">
              <a16:creationId xmlns:a16="http://schemas.microsoft.com/office/drawing/2014/main" id="{0AE42F68-57A6-44CE-8FDB-2C4A41F550A8}"/>
            </a:ext>
          </a:extLst>
        </xdr:cNvPr>
        <xdr:cNvCxnSpPr/>
      </xdr:nvCxnSpPr>
      <xdr:spPr>
        <a:xfrm flipV="1">
          <a:off x="19545300" y="18400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750" name="楕円 749">
          <a:extLst>
            <a:ext uri="{FF2B5EF4-FFF2-40B4-BE49-F238E27FC236}">
              <a16:creationId xmlns:a16="http://schemas.microsoft.com/office/drawing/2014/main" id="{F8AC6E72-E300-4003-B73D-435099855934}"/>
            </a:ext>
          </a:extLst>
        </xdr:cNvPr>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71301</xdr:rowOff>
    </xdr:to>
    <xdr:cxnSp macro="">
      <xdr:nvCxnSpPr>
        <xdr:cNvPr id="751" name="直線コネクタ 750">
          <a:extLst>
            <a:ext uri="{FF2B5EF4-FFF2-40B4-BE49-F238E27FC236}">
              <a16:creationId xmlns:a16="http://schemas.microsoft.com/office/drawing/2014/main" id="{58816316-C03C-405F-9D42-1D110ECB7DA6}"/>
            </a:ext>
          </a:extLst>
        </xdr:cNvPr>
        <xdr:cNvCxnSpPr/>
      </xdr:nvCxnSpPr>
      <xdr:spPr>
        <a:xfrm flipV="1">
          <a:off x="18656300" y="18409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752" name="n_1aveValue【庁舎】&#10;一人当たり面積">
          <a:extLst>
            <a:ext uri="{FF2B5EF4-FFF2-40B4-BE49-F238E27FC236}">
              <a16:creationId xmlns:a16="http://schemas.microsoft.com/office/drawing/2014/main" id="{FA9FA654-3B38-4932-B4B2-C06BCA3FCBDF}"/>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150058</xdr:rowOff>
    </xdr:from>
    <xdr:ext cx="469744" cy="259045"/>
    <xdr:sp macro="" textlink="">
      <xdr:nvSpPr>
        <xdr:cNvPr id="753" name="n_2aveValue【庁舎】&#10;一人当たり面積">
          <a:extLst>
            <a:ext uri="{FF2B5EF4-FFF2-40B4-BE49-F238E27FC236}">
              <a16:creationId xmlns:a16="http://schemas.microsoft.com/office/drawing/2014/main" id="{54A02D18-A72A-4713-8570-A9F94903C205}"/>
            </a:ext>
          </a:extLst>
        </xdr:cNvPr>
        <xdr:cNvSpPr txBox="1"/>
      </xdr:nvSpPr>
      <xdr:spPr>
        <a:xfrm>
          <a:off x="20199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754" name="n_3aveValue【庁舎】&#10;一人当たり面積">
          <a:extLst>
            <a:ext uri="{FF2B5EF4-FFF2-40B4-BE49-F238E27FC236}">
              <a16:creationId xmlns:a16="http://schemas.microsoft.com/office/drawing/2014/main" id="{3DB222B0-6A32-4ACC-97E6-0A70A1DD7C80}"/>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755" name="n_4aveValue【庁舎】&#10;一人当たり面積">
          <a:extLst>
            <a:ext uri="{FF2B5EF4-FFF2-40B4-BE49-F238E27FC236}">
              <a16:creationId xmlns:a16="http://schemas.microsoft.com/office/drawing/2014/main" id="{29000F1D-5EB9-439B-9EAD-08C1FCEFC60D}"/>
            </a:ext>
          </a:extLst>
        </xdr:cNvPr>
        <xdr:cNvSpPr txBox="1"/>
      </xdr:nvSpPr>
      <xdr:spPr>
        <a:xfrm>
          <a:off x="18421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756" name="n_1mainValue【庁舎】&#10;一人当たり面積">
          <a:extLst>
            <a:ext uri="{FF2B5EF4-FFF2-40B4-BE49-F238E27FC236}">
              <a16:creationId xmlns:a16="http://schemas.microsoft.com/office/drawing/2014/main" id="{1CD42A15-6B28-4020-B27E-8A16E820D30C}"/>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757" name="n_2mainValue【庁舎】&#10;一人当たり面積">
          <a:extLst>
            <a:ext uri="{FF2B5EF4-FFF2-40B4-BE49-F238E27FC236}">
              <a16:creationId xmlns:a16="http://schemas.microsoft.com/office/drawing/2014/main" id="{02CD9082-C8CE-4BF4-9EE8-DB8A75EF3155}"/>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758" name="n_3mainValue【庁舎】&#10;一人当たり面積">
          <a:extLst>
            <a:ext uri="{FF2B5EF4-FFF2-40B4-BE49-F238E27FC236}">
              <a16:creationId xmlns:a16="http://schemas.microsoft.com/office/drawing/2014/main" id="{BFFE591C-3B9A-46B7-AC47-CCE5FF5E9759}"/>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759" name="n_4mainValue【庁舎】&#10;一人当たり面積">
          <a:extLst>
            <a:ext uri="{FF2B5EF4-FFF2-40B4-BE49-F238E27FC236}">
              <a16:creationId xmlns:a16="http://schemas.microsoft.com/office/drawing/2014/main" id="{BD0B555A-4DFB-4738-8C1A-A58BAE9793C9}"/>
            </a:ext>
          </a:extLst>
        </xdr:cNvPr>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3F0C2387-C3EE-406B-812C-1E8C4606DD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49E1AF89-BE57-40F6-82AE-7A5B9049A0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B1AF24AC-9214-4410-83E1-A7AF4F0CB3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類似団体と比較して特に有形固定資産減価償却率が高くなっていた一般廃棄物処理施設については、昭和</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年の稼働開始から</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年が経過し、一般的な耐用年数と考えられている</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を上回っていたことから、安全で安定したごみ処理を継続するため、本町に加え、石岡市、かすみがうら市、小美玉市の４市町で構成された一部事務組合「霞台厚生施設組合」において、新たな広域ごみ処理施設を整備を進め、令和２年度に施設が完成した。ごみ処理を共同で行うことにより共通の課題を解決するとともに、３Ｒの推進、環境負担の低減、ごみ処理経費の削減を図る取り組みを進めている。また、令和２年度末をもって茨城美野里環境組合が解散し、連結対象外となったため令和３年度においてさらに有形固定資産減価償却率が減少している。令和４年度においてもストックヤード等の整備を進めているため、一人当たりの有形固定資産額が増加している。</a:t>
          </a:r>
        </a:p>
        <a:p>
          <a:r>
            <a:rPr kumimoji="1" lang="ja-JP" altLang="en-US" sz="1200">
              <a:latin typeface="ＭＳ Ｐゴシック" panose="020B0600070205080204" pitchFamily="50" charset="-128"/>
              <a:ea typeface="ＭＳ Ｐゴシック" panose="020B0600070205080204" pitchFamily="50" charset="-128"/>
            </a:rPr>
            <a:t>　類似団体と比較して特に一人当たり面積が大きい施設は、保健センター・保健所である。保健センター等を併設した複合施設である茨城町総合福祉センター「ゆうゆう館」は、平成</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月に供用開始し、開館時の人口は</a:t>
          </a:r>
          <a:r>
            <a:rPr kumimoji="1" lang="en-US" altLang="ja-JP" sz="1200">
              <a:latin typeface="ＭＳ Ｐゴシック" panose="020B0600070205080204" pitchFamily="50" charset="-128"/>
              <a:ea typeface="ＭＳ Ｐゴシック" panose="020B0600070205080204" pitchFamily="50" charset="-128"/>
            </a:rPr>
            <a:t>35,741</a:t>
          </a:r>
          <a:r>
            <a:rPr kumimoji="1" lang="ja-JP" altLang="en-US" sz="1200">
              <a:latin typeface="ＭＳ Ｐゴシック" panose="020B0600070205080204" pitchFamily="50" charset="-128"/>
              <a:ea typeface="ＭＳ Ｐゴシック" panose="020B0600070205080204" pitchFamily="50" charset="-128"/>
            </a:rPr>
            <a:t>人（平成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年国勢調査人口）であったが、令和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年国勢調査人口</a:t>
          </a:r>
          <a:r>
            <a:rPr kumimoji="1" lang="en-US" altLang="ja-JP" sz="1200">
              <a:latin typeface="ＭＳ Ｐゴシック" panose="020B0600070205080204" pitchFamily="50" charset="-128"/>
              <a:ea typeface="ＭＳ Ｐゴシック" panose="020B0600070205080204" pitchFamily="50" charset="-128"/>
            </a:rPr>
            <a:t>31,401</a:t>
          </a:r>
          <a:r>
            <a:rPr kumimoji="1" lang="ja-JP" altLang="en-US" sz="1200">
              <a:latin typeface="ＭＳ Ｐゴシック" panose="020B0600070205080204" pitchFamily="50" charset="-128"/>
              <a:ea typeface="ＭＳ Ｐゴシック" panose="020B0600070205080204" pitchFamily="50" charset="-128"/>
            </a:rPr>
            <a:t>人と</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年で約</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％の人口が減少している。</a:t>
          </a:r>
        </a:p>
        <a:p>
          <a:r>
            <a:rPr kumimoji="1" lang="ja-JP" altLang="en-US" sz="1200">
              <a:latin typeface="ＭＳ Ｐゴシック" panose="020B0600070205080204" pitchFamily="50" charset="-128"/>
              <a:ea typeface="ＭＳ Ｐゴシック" panose="020B0600070205080204" pitchFamily="50" charset="-128"/>
            </a:rPr>
            <a:t>　今後、茨城県央地域定住自立圏共生ビジョンに基づき「近隣市町村」の自然環境、歴史、文化などのそれぞれの魅力を活用して、相互に役割分担し、連携・協力することにより、圏域全体で必要な生活機能を確保し，定住化促進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CA9788B-DF89-4674-8995-E5AE620D08F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AAB3EAA-FF2A-47F2-AF2D-E579242418C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9D75495-BE4F-4CE7-ADED-3924212884F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0EFA668-81C4-46AA-8525-EEC609681B3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666F082-627E-4722-8805-8B9550B924D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551F303-AD15-48C3-A1DA-2A0B953DD19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C2CC928-AE23-42A4-99BE-EE7359A91B1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F818919-1747-4C7E-B8F2-B3E0CDAD8B8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D8C457C-CD3D-498D-9A70-9A5F0AA1130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87E8914-7960-458A-9CC4-E9676F3531B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EAC9B1C-F8E2-4587-AD40-4CBC22D22A3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85B5DC2-91A0-4053-8279-4C09DDC80BC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80EE53D-82E4-4071-8278-7E7BE52CEB3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50BEA33-813F-4B08-88AE-24FAF0BFA67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7C8E3C8-7AB6-4CBC-917E-85D62F6A5B5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B6BFBF0-C4F9-451E-B51B-CE3667968CC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71380B9-45AC-430E-A81B-38047E2927D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C0E94E3-571E-4D1D-91C8-F847EB9774B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B692667-70B1-4F25-8820-429D008EAA3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5D36CFD-0D91-4521-A6C1-1AEC6720D44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3B6DDD8-F242-433A-B1EA-94EC1C2AF3F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EB04A16-DB9B-45F2-8A23-FF4B263A17D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C90C03A-E4A0-4FB3-8CC7-0F25F56D581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C3D34B0-08F2-41E6-8476-FD7673E7319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F82A052-E963-4C28-93D3-5AF4ECD9DA7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FA002B6-E0E9-4B31-B813-836044F52CC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5781D54-D2B8-40FC-A80E-EE9CAEC2445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5B78847-53ED-47A1-9DB4-5AA493B06E5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36527AE-7327-4A87-8556-B32C80BD0CC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C8EFF86-3DCC-4D23-8E7C-CEB1CDD1E91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AF3AA74-AB70-451D-9899-B252E725294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CBE9298-D74F-460E-ADC4-62FF114929A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E194D1-2C64-4697-B1FF-7884DECE98B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C93F1EC-B1EB-4FD6-A0A4-DF922F3CC6A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DFCE780-59C9-49CF-83F2-37FE5F61765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B9E0C92-125E-44F4-B25B-84CE581B123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78F367A-21D1-48BF-A494-B125D60EC70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DB3DA57-F4B4-4629-901C-55C8725DE96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144CD5F-2F4D-49BE-A188-9DDB6DFB588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C827178-7090-4905-80F3-636819C9F63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18363B2-4FE0-47A0-8CB9-8B8CA72EF57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8415FAB-8E84-4FC4-A633-74660ABD783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2DB0742-B4B8-46CB-970E-89D3E98AC37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B2F91E5-563C-4F69-9CF2-88FEB738284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CC43968-B324-4566-B968-47C68DF6E99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C093C77-D045-4526-8091-A096C1A649B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93958C0-913E-4327-9187-A8557996E41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人口減少や県平均を上回る高齢化率（</a:t>
          </a:r>
          <a:r>
            <a:rPr kumimoji="1" lang="en-US" altLang="ja-JP" sz="1200">
              <a:latin typeface="ＭＳ Ｐゴシック" panose="020B0600070205080204" pitchFamily="50" charset="-128"/>
              <a:ea typeface="ＭＳ Ｐゴシック" panose="020B0600070205080204" pitchFamily="50" charset="-128"/>
            </a:rPr>
            <a:t>36.5</a:t>
          </a:r>
          <a:r>
            <a:rPr kumimoji="1" lang="ja-JP" altLang="en-US" sz="1200">
              <a:latin typeface="ＭＳ Ｐゴシック" panose="020B0600070205080204" pitchFamily="50" charset="-128"/>
              <a:ea typeface="ＭＳ Ｐゴシック" panose="020B0600070205080204" pitchFamily="50" charset="-128"/>
            </a:rPr>
            <a:t>％、県平均</a:t>
          </a:r>
          <a:r>
            <a:rPr kumimoji="1" lang="en-US" altLang="ja-JP" sz="1200">
              <a:latin typeface="ＭＳ Ｐゴシック" panose="020B0600070205080204" pitchFamily="50" charset="-128"/>
              <a:ea typeface="ＭＳ Ｐゴシック" panose="020B0600070205080204" pitchFamily="50" charset="-128"/>
            </a:rPr>
            <a:t>30.6</a:t>
          </a:r>
          <a:r>
            <a:rPr kumimoji="1" lang="ja-JP" altLang="en-US" sz="12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％）に加え、町内に中心となる産業がないこと等により、財政基盤が弱く、類似団体を下回っている。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年度の財政力指数は、臨時財政対策債振替相当額が減少したことから基準財政需要額は増となった一方で、所得割や法人税割の増によって基準財政収入額も増加し、財政力指数としては前年度と変わらず</a:t>
          </a:r>
          <a:r>
            <a:rPr kumimoji="1" lang="en-US" altLang="ja-JP" sz="1200">
              <a:latin typeface="ＭＳ Ｐゴシック" panose="020B0600070205080204" pitchFamily="50" charset="-128"/>
              <a:ea typeface="ＭＳ Ｐゴシック" panose="020B0600070205080204" pitchFamily="50" charset="-128"/>
            </a:rPr>
            <a:t>0.58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茨城町第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次総合計画に沿った施策の重点化や、歳出予算の抑制、行政の効率化に努め、活力あるまちづくりと財政の健全化を図る。</a:t>
          </a:r>
        </a:p>
        <a:p>
          <a:r>
            <a:rPr kumimoji="1" lang="ja-JP" altLang="en-US" sz="12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D964AFF-678D-4748-A946-D8C3B9A83E1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783B96DB-E567-4BE0-A0DC-CC7617A1975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30560078-7684-407F-949E-C2BBF15F0292}"/>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B18331B-0D06-443A-8C03-EEE15536CC9E}"/>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3CD39EF-6DEC-4F86-9C11-2E32A321B77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648F2CB3-6B84-4871-98DE-4A37FBE7AC1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FCE7EF8A-C950-4D98-BEF9-6F9ED05CBD92}"/>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87088DF2-CB48-4759-85DE-CBA9DC069C5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EB976148-619A-413F-B1C8-697FB5B2EDD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A891521-109E-4972-907A-A6F3DD1758F1}"/>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C7FF69DC-8507-4E11-8CFC-BF86A12391B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B267161-0B10-4672-8B58-DD8D999F54DE}"/>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9BE2B1D4-9978-4FA0-A718-973FD1B2A94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21DAC0B1-1ACE-4D63-9808-97C1AA5ED5E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DE622851-56F2-47CC-ABE1-BFBD8B14AA7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4127586F-8060-4147-B20D-A836E0ECB4C9}"/>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ABA6BADB-E241-40F8-8C7F-ABA9ECBD13E4}"/>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D6811E9F-AD4B-46FE-B283-AF23297CA65E}"/>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B1CA8A0C-4B8A-4D10-AD98-54D0BACFE7D7}"/>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FE083C3A-A538-45D3-A3C4-3803BC4001EB}"/>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E64A4D6F-F574-4767-BD21-C6B51A6C5381}"/>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DF2BB492-F848-4529-8660-B6F578453F22}"/>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5116B706-6986-41BB-841A-5FA29E0F254D}"/>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F27826FD-F593-44C9-8BFB-22B8721162EA}"/>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961E6152-1CF2-47D9-80CD-02A1D7C6E3F4}"/>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39B2A79C-2123-40E1-BAD3-8F44F95F6C41}"/>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6CDD599F-F128-4840-899D-46E2A9F93BD4}"/>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E389C916-ABE8-4ECD-A789-A8BD5FFE1B7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5D838D29-A47C-4326-BBB0-3B8962CB3A0F}"/>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707B4319-122A-4377-9A36-708482AA5F6E}"/>
            </a:ext>
          </a:extLst>
        </xdr:cNvPr>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66DD3B94-828A-4136-BEEE-D5945F35312E}"/>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2BC34B75-1516-4C15-9F32-0744B154D2E3}"/>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81" name="フローチャート: 判断 80">
          <a:extLst>
            <a:ext uri="{FF2B5EF4-FFF2-40B4-BE49-F238E27FC236}">
              <a16:creationId xmlns:a16="http://schemas.microsoft.com/office/drawing/2014/main" id="{2EC29D1E-FA60-43E8-A82D-2CEA1B256FC1}"/>
            </a:ext>
          </a:extLst>
        </xdr:cNvPr>
        <xdr:cNvSpPr/>
      </xdr:nvSpPr>
      <xdr:spPr>
        <a:xfrm>
          <a:off x="1397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82" name="テキスト ボックス 81">
          <a:extLst>
            <a:ext uri="{FF2B5EF4-FFF2-40B4-BE49-F238E27FC236}">
              <a16:creationId xmlns:a16="http://schemas.microsoft.com/office/drawing/2014/main" id="{D9DA451F-9703-412D-A452-23A9DE505FF8}"/>
            </a:ext>
          </a:extLst>
        </xdr:cNvPr>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DA3E6D0-63BB-4CA7-AC00-7382D5B3B08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3000D14-1FA3-46D2-9FF1-B94116D8F69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3592D1F-2C83-4BB9-8FB6-6E97B16255C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63EA0A9-BCE8-4843-B5B4-758C8EB3567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796BFAC-21F6-47B8-924A-F4E695CCDD6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4C408FDF-E0C5-4949-A2DE-3CE11DDEF696}"/>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6E9C1E87-79EB-4424-802B-A0DCF8D3246C}"/>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7A7FA25A-41B1-4E10-B168-EBB0CE80348C}"/>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3391FB82-8806-402F-97D5-C3EA089AD80B}"/>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62A3C3DC-3B4E-4C5A-BA2C-93C238909988}"/>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FDCBD79D-0D56-4549-9BBC-29C45E036A75}"/>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D44DB41-9826-47B8-BC79-E45F698585F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8ACEFCDB-99FF-4BF0-8C87-70CD0BEB5CFD}"/>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A6D4D516-8ADF-4975-AC88-F51BC1AD5946}"/>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80C2F82C-3BF8-47B6-BEBA-6D5BE37EC818}"/>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15C8D7C5-33C9-48C6-9B81-B0A5B7CB172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65A6AB40-D90A-4732-B56B-4D56691300D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3421090E-A187-44F8-B0F6-6A3ED3E3759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26D3DDE-72D8-4D23-8ACE-BF34B9F5E90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CCE97CD-1754-4F89-8170-4E9A3CDE3F3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6AC2666-C6CF-4BE3-B383-83D39F4E2F0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88C742E-1A86-4529-B87B-BDA7810C313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43297A4-15B9-4581-933C-648229809B6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340EA1FA-769E-4D24-8898-A2BB80F2CFC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1F92B40-4988-4194-BBA2-8A705220E59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D2004F0-A506-497B-AF86-3264EA95000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4932C642-B0AC-43FC-803C-7AA61F1BF1D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C882EA19-799B-432C-A7B4-5A28E6AD964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において、水戸地方農業共済事務組合の解散に伴い事務費負担金が皆減となった一方で、歳入において、普通交付税や臨時財政対策債が減少したことから、経常経費の減少幅よりも経常一般財源が大きく減少し、前年度から</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84.8</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扶助費や公共施設等の維持補修費は増加傾向にあり、今後とも事業の見直しをさらに進めるとともに、全ての事務事業の優先度を厳しく点検し、優先度の低い事業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E34F163B-1BBD-4817-BAC8-FE36CCF5A8C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EFF430CF-8FBD-4A85-82D3-6A5F3D874E8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FE897163-BC3A-436E-B0BF-98C41EF3E43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D8CAF916-2A98-4E31-8786-DB33FD7D1F6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BBDAA10A-EFBB-4F5D-856A-9C0E71177BD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139477BE-618E-4406-BCA4-AE5F916137E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5123E101-93F5-41F1-9B8B-36020805E26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13330502-1320-4294-A1F5-723BC0CA06A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4A00568D-1663-4268-943B-8DF953DEEA56}"/>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1A7B8B43-2EB5-4E3D-9EFF-378BBA07B014}"/>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B0320AD4-6E33-41F0-962E-A1213F417442}"/>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786988F3-D43E-4811-9AEB-EAFF0779019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61AF00FD-C454-40E5-9724-54E5F802CBA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DC6E8340-ECED-48AD-ABB2-1AC3ADE57F3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C4F93AD-B3B4-4EE0-A6AD-F89BA7222D7B}"/>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46CBD159-8BC8-4CF8-918F-EBAA030CECCE}"/>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F75DFEFF-E3CB-414D-AD2C-8A8FAE2A8731}"/>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1961451B-AD13-4038-A1BF-1C530077F528}"/>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93DD9598-324F-43D5-B9BC-86C8C6EFC492}"/>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62</xdr:row>
      <xdr:rowOff>155448</xdr:rowOff>
    </xdr:to>
    <xdr:cxnSp macro="">
      <xdr:nvCxnSpPr>
        <xdr:cNvPr id="130" name="直線コネクタ 129">
          <a:extLst>
            <a:ext uri="{FF2B5EF4-FFF2-40B4-BE49-F238E27FC236}">
              <a16:creationId xmlns:a16="http://schemas.microsoft.com/office/drawing/2014/main" id="{D19D45B8-73B0-4B17-AD3C-A1DB7F9598F4}"/>
            </a:ext>
          </a:extLst>
        </xdr:cNvPr>
        <xdr:cNvCxnSpPr/>
      </xdr:nvCxnSpPr>
      <xdr:spPr>
        <a:xfrm>
          <a:off x="4114800" y="10582656"/>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9A4C1F5B-B360-4D6F-8FAF-F1C3752239AD}"/>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8F8B814A-0B21-4346-87E7-585ABD806703}"/>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62</xdr:row>
      <xdr:rowOff>87884</xdr:rowOff>
    </xdr:to>
    <xdr:cxnSp macro="">
      <xdr:nvCxnSpPr>
        <xdr:cNvPr id="133" name="直線コネクタ 132">
          <a:extLst>
            <a:ext uri="{FF2B5EF4-FFF2-40B4-BE49-F238E27FC236}">
              <a16:creationId xmlns:a16="http://schemas.microsoft.com/office/drawing/2014/main" id="{54498F9D-7662-4FE6-9501-AF4EA719245C}"/>
            </a:ext>
          </a:extLst>
        </xdr:cNvPr>
        <xdr:cNvCxnSpPr/>
      </xdr:nvCxnSpPr>
      <xdr:spPr>
        <a:xfrm flipV="1">
          <a:off x="3225800" y="105826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C1A20A61-B901-47BD-93CD-38C56257137E}"/>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6268CC74-964A-4ED1-865B-9FD80816E0DF}"/>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27432</xdr:rowOff>
    </xdr:to>
    <xdr:cxnSp macro="">
      <xdr:nvCxnSpPr>
        <xdr:cNvPr id="136" name="直線コネクタ 135">
          <a:extLst>
            <a:ext uri="{FF2B5EF4-FFF2-40B4-BE49-F238E27FC236}">
              <a16:creationId xmlns:a16="http://schemas.microsoft.com/office/drawing/2014/main" id="{65273839-2402-4755-AC0E-F6610A0F1070}"/>
            </a:ext>
          </a:extLst>
        </xdr:cNvPr>
        <xdr:cNvCxnSpPr/>
      </xdr:nvCxnSpPr>
      <xdr:spPr>
        <a:xfrm flipV="1">
          <a:off x="2336800" y="1071778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7" name="フローチャート: 判断 136">
          <a:extLst>
            <a:ext uri="{FF2B5EF4-FFF2-40B4-BE49-F238E27FC236}">
              <a16:creationId xmlns:a16="http://schemas.microsoft.com/office/drawing/2014/main" id="{41263F94-5446-4D77-8438-A6251E52C696}"/>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38" name="テキスト ボックス 137">
          <a:extLst>
            <a:ext uri="{FF2B5EF4-FFF2-40B4-BE49-F238E27FC236}">
              <a16:creationId xmlns:a16="http://schemas.microsoft.com/office/drawing/2014/main" id="{CD4EC8FC-C786-4275-B621-CFE6C5037863}"/>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27432</xdr:rowOff>
    </xdr:to>
    <xdr:cxnSp macro="">
      <xdr:nvCxnSpPr>
        <xdr:cNvPr id="139" name="直線コネクタ 138">
          <a:extLst>
            <a:ext uri="{FF2B5EF4-FFF2-40B4-BE49-F238E27FC236}">
              <a16:creationId xmlns:a16="http://schemas.microsoft.com/office/drawing/2014/main" id="{BD2B1255-BA4C-4045-A211-12121E62814C}"/>
            </a:ext>
          </a:extLst>
        </xdr:cNvPr>
        <xdr:cNvCxnSpPr/>
      </xdr:nvCxnSpPr>
      <xdr:spPr>
        <a:xfrm>
          <a:off x="1447800" y="107853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a:extLst>
            <a:ext uri="{FF2B5EF4-FFF2-40B4-BE49-F238E27FC236}">
              <a16:creationId xmlns:a16="http://schemas.microsoft.com/office/drawing/2014/main" id="{7307BA6D-F051-4712-844E-8DFDB05717CB}"/>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1" name="テキスト ボックス 140">
          <a:extLst>
            <a:ext uri="{FF2B5EF4-FFF2-40B4-BE49-F238E27FC236}">
              <a16:creationId xmlns:a16="http://schemas.microsoft.com/office/drawing/2014/main" id="{FCEA0425-DE72-454D-A967-CA6F9CEABCF1}"/>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2" name="フローチャート: 判断 141">
          <a:extLst>
            <a:ext uri="{FF2B5EF4-FFF2-40B4-BE49-F238E27FC236}">
              <a16:creationId xmlns:a16="http://schemas.microsoft.com/office/drawing/2014/main" id="{49BE1A7A-4E28-4FF2-88CC-B84A819B38F9}"/>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14BD4D7E-FE6F-4BF6-82C5-F6398573BB28}"/>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17D02F2-161F-424B-AED2-B24DED8A554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3B431C8-F671-4713-8C90-7558FE21FC8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029AAD7-213B-4481-BA3F-E5E9AB02C00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C71D3E3-3093-4C99-83B7-029B01E38C7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F854865-6E32-4355-9D0A-8D45C7DECBC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9" name="楕円 148">
          <a:extLst>
            <a:ext uri="{FF2B5EF4-FFF2-40B4-BE49-F238E27FC236}">
              <a16:creationId xmlns:a16="http://schemas.microsoft.com/office/drawing/2014/main" id="{44E1E87A-296C-4C1B-8F4F-8B838779907C}"/>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0" name="財政構造の弾力性該当値テキスト">
          <a:extLst>
            <a:ext uri="{FF2B5EF4-FFF2-40B4-BE49-F238E27FC236}">
              <a16:creationId xmlns:a16="http://schemas.microsoft.com/office/drawing/2014/main" id="{460BF4F6-6C27-4581-9D0D-7BD87A0DF5B9}"/>
            </a:ext>
          </a:extLst>
        </xdr:cNvPr>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a:extLst>
            <a:ext uri="{FF2B5EF4-FFF2-40B4-BE49-F238E27FC236}">
              <a16:creationId xmlns:a16="http://schemas.microsoft.com/office/drawing/2014/main" id="{EC20CCA5-9946-4C1E-87C2-A1F5B041005A}"/>
            </a:ext>
          </a:extLst>
        </xdr:cNvPr>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a:extLst>
            <a:ext uri="{FF2B5EF4-FFF2-40B4-BE49-F238E27FC236}">
              <a16:creationId xmlns:a16="http://schemas.microsoft.com/office/drawing/2014/main" id="{9F6A5DAB-0951-4B38-8DC5-960D0826CEF5}"/>
            </a:ext>
          </a:extLst>
        </xdr:cNvPr>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3" name="楕円 152">
          <a:extLst>
            <a:ext uri="{FF2B5EF4-FFF2-40B4-BE49-F238E27FC236}">
              <a16:creationId xmlns:a16="http://schemas.microsoft.com/office/drawing/2014/main" id="{848D8EA1-818E-4BDD-B0F0-EEE319243B4A}"/>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4" name="テキスト ボックス 153">
          <a:extLst>
            <a:ext uri="{FF2B5EF4-FFF2-40B4-BE49-F238E27FC236}">
              <a16:creationId xmlns:a16="http://schemas.microsoft.com/office/drawing/2014/main" id="{EA8E7023-ECB2-4D02-AD75-1F85851D7897}"/>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148082</xdr:rowOff>
    </xdr:from>
    <xdr:to>
      <xdr:col>11</xdr:col>
      <xdr:colOff>82550</xdr:colOff>
      <xdr:row>63</xdr:row>
      <xdr:rowOff>78232</xdr:rowOff>
    </xdr:to>
    <xdr:sp macro="" textlink="">
      <xdr:nvSpPr>
        <xdr:cNvPr id="155" name="楕円 154">
          <a:extLst>
            <a:ext uri="{FF2B5EF4-FFF2-40B4-BE49-F238E27FC236}">
              <a16:creationId xmlns:a16="http://schemas.microsoft.com/office/drawing/2014/main" id="{3CF1EB0F-D9D8-40D4-AAE7-EBAFF9405704}"/>
            </a:ext>
          </a:extLst>
        </xdr:cNvPr>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88409</xdr:rowOff>
    </xdr:from>
    <xdr:ext cx="762000" cy="259045"/>
    <xdr:sp macro="" textlink="">
      <xdr:nvSpPr>
        <xdr:cNvPr id="156" name="テキスト ボックス 155">
          <a:extLst>
            <a:ext uri="{FF2B5EF4-FFF2-40B4-BE49-F238E27FC236}">
              <a16:creationId xmlns:a16="http://schemas.microsoft.com/office/drawing/2014/main" id="{1257EECE-C841-4327-B17C-8D1F84C88A77}"/>
            </a:ext>
          </a:extLst>
        </xdr:cNvPr>
        <xdr:cNvSpPr txBox="1"/>
      </xdr:nvSpPr>
      <xdr:spPr>
        <a:xfrm>
          <a:off x="1955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7" name="楕円 156">
          <a:extLst>
            <a:ext uri="{FF2B5EF4-FFF2-40B4-BE49-F238E27FC236}">
              <a16:creationId xmlns:a16="http://schemas.microsoft.com/office/drawing/2014/main" id="{16C05B4B-E118-44A7-9764-73F72597D607}"/>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58" name="テキスト ボックス 157">
          <a:extLst>
            <a:ext uri="{FF2B5EF4-FFF2-40B4-BE49-F238E27FC236}">
              <a16:creationId xmlns:a16="http://schemas.microsoft.com/office/drawing/2014/main" id="{EC7EC463-3EB9-4290-A240-45164859E7ED}"/>
            </a:ext>
          </a:extLst>
        </xdr:cNvPr>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E322D337-3473-40B8-8630-8302A827173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6539A7CA-D33C-45E2-BCF1-46BBE8DF237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20D9A948-06AE-4843-A0F1-5A4CA879654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902846F5-8107-4B88-A6E4-1C5A5566D32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44A24FBA-2FA7-4FAC-999E-853E2C8B79D5}"/>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B7CB5EF8-4BEC-4DB7-AFA0-B29B72008D2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FCDD780A-E7A0-4242-9B7D-55090266238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8A252ACE-295F-4A58-BE3E-78D1CD7507F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80E0518-1520-47D0-B2FC-352EFC4CF32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6ACE509C-9D35-4FCC-82E7-058A4025F86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6C0B78D9-14E3-4E94-8987-21BE50BDE53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C2C0EF20-C714-4C77-819C-67515E6A388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1B49E628-FE63-4982-9FA1-4F8C6E6F566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人口１人あたりの人件費・物件費等決算額は、前年度から</a:t>
          </a:r>
          <a:r>
            <a:rPr kumimoji="1" lang="en-US" altLang="ja-JP" sz="1200">
              <a:latin typeface="ＭＳ Ｐゴシック" panose="020B0600070205080204" pitchFamily="50" charset="-128"/>
              <a:ea typeface="ＭＳ Ｐゴシック" panose="020B0600070205080204" pitchFamily="50" charset="-128"/>
            </a:rPr>
            <a:t>3,685</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135,352</a:t>
          </a:r>
          <a:r>
            <a:rPr kumimoji="1" lang="ja-JP" altLang="en-US" sz="1200">
              <a:latin typeface="ＭＳ Ｐゴシック" panose="020B0600070205080204" pitchFamily="50" charset="-128"/>
              <a:ea typeface="ＭＳ Ｐゴシック" panose="020B0600070205080204" pitchFamily="50" charset="-128"/>
            </a:rPr>
            <a:t>円となったものの、類似団体平均を下回る水準となっている。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人件費については、一般管理事務のほか、会計年度任用職員も増加傾向にあり、物件費については給食の賄材料費の増額が大きな要因となっている。</a:t>
          </a:r>
        </a:p>
        <a:p>
          <a:r>
            <a:rPr kumimoji="1" lang="ja-JP" altLang="en-US" sz="1200">
              <a:latin typeface="ＭＳ Ｐゴシック" panose="020B0600070205080204" pitchFamily="50" charset="-128"/>
              <a:ea typeface="ＭＳ Ｐゴシック" panose="020B0600070205080204" pitchFamily="50" charset="-128"/>
            </a:rPr>
            <a:t>　今後は競争によるコスト削減効果が期待できる指定管理者制度の導入等も含めて公共施設等の運営の検討を行い、更なるコスト縮減に努める。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F5BDED01-1FE3-4B15-8554-8D2930276EE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E9B41458-CF26-41EB-AC22-A38C309C0E0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B4056C80-96F3-4528-824E-852EF32DA11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283859C0-0258-4E99-8F9E-8805304B797B}"/>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27FD37A3-5E0A-4F03-9D25-46755E1FAF4B}"/>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253AED7E-96A0-4AEE-84DA-8ABCCA98EF7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6A915E60-E010-4B12-81E1-628EA153E79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7ACF44A8-36EC-404B-943B-15D0EA7F55B6}"/>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2A9E2B9D-0A48-4F6A-9DD5-938CCA30BE6A}"/>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22F0ED4E-2A13-4F9A-AF82-AE7E62CD85F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770BEFC2-8B18-4C68-925D-195C146DAF5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CA300325-C0E0-4A87-9E63-5A7EF377B12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F64AA0BE-7401-4861-96FB-8E83BE2B68C2}"/>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8651390B-A910-4629-8641-0042A89B0DC9}"/>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1B5A0DAE-2A3B-40AE-9497-36DB282EDDA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C7186923-1C5A-4D39-8DA5-9FF417C59DE8}"/>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F455A778-BCF6-414E-9486-81F298A1EDFE}"/>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133882</xdr:rowOff>
    </xdr:from>
    <xdr:to>
      <xdr:col>23</xdr:col>
      <xdr:colOff>133350</xdr:colOff>
      <xdr:row>82</xdr:row>
      <xdr:rowOff>156111</xdr:rowOff>
    </xdr:to>
    <xdr:cxnSp macro="">
      <xdr:nvCxnSpPr>
        <xdr:cNvPr id="189" name="直線コネクタ 188">
          <a:extLst>
            <a:ext uri="{FF2B5EF4-FFF2-40B4-BE49-F238E27FC236}">
              <a16:creationId xmlns:a16="http://schemas.microsoft.com/office/drawing/2014/main" id="{D10077D5-437C-4987-9F86-FCFBEF5DFD19}"/>
            </a:ext>
          </a:extLst>
        </xdr:cNvPr>
        <xdr:cNvCxnSpPr/>
      </xdr:nvCxnSpPr>
      <xdr:spPr>
        <a:xfrm>
          <a:off x="4114800" y="14192782"/>
          <a:ext cx="838200" cy="2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361D44C9-76EE-4D79-B1E1-F6491A37A875}"/>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230EE11E-2B73-4DA2-A729-21E9D57FA23D}"/>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87123</xdr:rowOff>
    </xdr:from>
    <xdr:to>
      <xdr:col>19</xdr:col>
      <xdr:colOff>133350</xdr:colOff>
      <xdr:row>82</xdr:row>
      <xdr:rowOff>133882</xdr:rowOff>
    </xdr:to>
    <xdr:cxnSp macro="">
      <xdr:nvCxnSpPr>
        <xdr:cNvPr id="192" name="直線コネクタ 191">
          <a:extLst>
            <a:ext uri="{FF2B5EF4-FFF2-40B4-BE49-F238E27FC236}">
              <a16:creationId xmlns:a16="http://schemas.microsoft.com/office/drawing/2014/main" id="{4899B180-D9F8-491C-B473-B1DE072D39D2}"/>
            </a:ext>
          </a:extLst>
        </xdr:cNvPr>
        <xdr:cNvCxnSpPr/>
      </xdr:nvCxnSpPr>
      <xdr:spPr>
        <a:xfrm>
          <a:off x="3225800" y="14146023"/>
          <a:ext cx="889000" cy="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4591E7BD-6867-4A0C-9CEE-2A5F23CCCB69}"/>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ACA64012-7E28-4D4C-BC71-6CAB4070F3AC}"/>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18365</xdr:rowOff>
    </xdr:from>
    <xdr:to>
      <xdr:col>15</xdr:col>
      <xdr:colOff>82550</xdr:colOff>
      <xdr:row>82</xdr:row>
      <xdr:rowOff>87123</xdr:rowOff>
    </xdr:to>
    <xdr:cxnSp macro="">
      <xdr:nvCxnSpPr>
        <xdr:cNvPr id="195" name="直線コネクタ 194">
          <a:extLst>
            <a:ext uri="{FF2B5EF4-FFF2-40B4-BE49-F238E27FC236}">
              <a16:creationId xmlns:a16="http://schemas.microsoft.com/office/drawing/2014/main" id="{A3F7723E-C599-4C0D-B5E4-1B9D16DC9E80}"/>
            </a:ext>
          </a:extLst>
        </xdr:cNvPr>
        <xdr:cNvCxnSpPr/>
      </xdr:nvCxnSpPr>
      <xdr:spPr>
        <a:xfrm>
          <a:off x="2336800" y="14077265"/>
          <a:ext cx="889000" cy="6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124011</xdr:rowOff>
    </xdr:from>
    <xdr:to>
      <xdr:col>15</xdr:col>
      <xdr:colOff>133350</xdr:colOff>
      <xdr:row>83</xdr:row>
      <xdr:rowOff>54161</xdr:rowOff>
    </xdr:to>
    <xdr:sp macro="" textlink="">
      <xdr:nvSpPr>
        <xdr:cNvPr id="196" name="フローチャート: 判断 195">
          <a:extLst>
            <a:ext uri="{FF2B5EF4-FFF2-40B4-BE49-F238E27FC236}">
              <a16:creationId xmlns:a16="http://schemas.microsoft.com/office/drawing/2014/main" id="{D2CE8D3E-D3A8-4FB7-858E-DFE4C6D4C4C0}"/>
            </a:ext>
          </a:extLst>
        </xdr:cNvPr>
        <xdr:cNvSpPr/>
      </xdr:nvSpPr>
      <xdr:spPr>
        <a:xfrm>
          <a:off x="3175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38938</xdr:rowOff>
    </xdr:from>
    <xdr:ext cx="762000" cy="259045"/>
    <xdr:sp macro="" textlink="">
      <xdr:nvSpPr>
        <xdr:cNvPr id="197" name="テキスト ボックス 196">
          <a:extLst>
            <a:ext uri="{FF2B5EF4-FFF2-40B4-BE49-F238E27FC236}">
              <a16:creationId xmlns:a16="http://schemas.microsoft.com/office/drawing/2014/main" id="{BE05DE11-8731-4023-8ED3-6E4FA36544D2}"/>
            </a:ext>
          </a:extLst>
        </xdr:cNvPr>
        <xdr:cNvSpPr txBox="1"/>
      </xdr:nvSpPr>
      <xdr:spPr>
        <a:xfrm>
          <a:off x="2844800" y="142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167489</xdr:rowOff>
    </xdr:from>
    <xdr:to>
      <xdr:col>11</xdr:col>
      <xdr:colOff>31750</xdr:colOff>
      <xdr:row>82</xdr:row>
      <xdr:rowOff>18365</xdr:rowOff>
    </xdr:to>
    <xdr:cxnSp macro="">
      <xdr:nvCxnSpPr>
        <xdr:cNvPr id="198" name="直線コネクタ 197">
          <a:extLst>
            <a:ext uri="{FF2B5EF4-FFF2-40B4-BE49-F238E27FC236}">
              <a16:creationId xmlns:a16="http://schemas.microsoft.com/office/drawing/2014/main" id="{9B36E4AB-CAF0-4434-AEE7-66A7C3B5C9E8}"/>
            </a:ext>
          </a:extLst>
        </xdr:cNvPr>
        <xdr:cNvCxnSpPr/>
      </xdr:nvCxnSpPr>
      <xdr:spPr>
        <a:xfrm>
          <a:off x="1447800" y="14054939"/>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84372</xdr:rowOff>
    </xdr:from>
    <xdr:to>
      <xdr:col>11</xdr:col>
      <xdr:colOff>82550</xdr:colOff>
      <xdr:row>83</xdr:row>
      <xdr:rowOff>14522</xdr:rowOff>
    </xdr:to>
    <xdr:sp macro="" textlink="">
      <xdr:nvSpPr>
        <xdr:cNvPr id="199" name="フローチャート: 判断 198">
          <a:extLst>
            <a:ext uri="{FF2B5EF4-FFF2-40B4-BE49-F238E27FC236}">
              <a16:creationId xmlns:a16="http://schemas.microsoft.com/office/drawing/2014/main" id="{C9DFB0BF-2C77-47C8-B867-A33D0E0F67E3}"/>
            </a:ext>
          </a:extLst>
        </xdr:cNvPr>
        <xdr:cNvSpPr/>
      </xdr:nvSpPr>
      <xdr:spPr>
        <a:xfrm>
          <a:off x="2286000" y="141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170749</xdr:rowOff>
    </xdr:from>
    <xdr:ext cx="762000" cy="259045"/>
    <xdr:sp macro="" textlink="">
      <xdr:nvSpPr>
        <xdr:cNvPr id="200" name="テキスト ボックス 199">
          <a:extLst>
            <a:ext uri="{FF2B5EF4-FFF2-40B4-BE49-F238E27FC236}">
              <a16:creationId xmlns:a16="http://schemas.microsoft.com/office/drawing/2014/main" id="{291F30E0-9248-4605-9386-0E40B8D1FF3B}"/>
            </a:ext>
          </a:extLst>
        </xdr:cNvPr>
        <xdr:cNvSpPr txBox="1"/>
      </xdr:nvSpPr>
      <xdr:spPr>
        <a:xfrm>
          <a:off x="1955800" y="14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80818</xdr:rowOff>
    </xdr:from>
    <xdr:to>
      <xdr:col>7</xdr:col>
      <xdr:colOff>31750</xdr:colOff>
      <xdr:row>83</xdr:row>
      <xdr:rowOff>10968</xdr:rowOff>
    </xdr:to>
    <xdr:sp macro="" textlink="">
      <xdr:nvSpPr>
        <xdr:cNvPr id="201" name="フローチャート: 判断 200">
          <a:extLst>
            <a:ext uri="{FF2B5EF4-FFF2-40B4-BE49-F238E27FC236}">
              <a16:creationId xmlns:a16="http://schemas.microsoft.com/office/drawing/2014/main" id="{872B5D5A-5708-4E50-A1C6-4F59282EFE25}"/>
            </a:ext>
          </a:extLst>
        </xdr:cNvPr>
        <xdr:cNvSpPr/>
      </xdr:nvSpPr>
      <xdr:spPr>
        <a:xfrm>
          <a:off x="1397000" y="141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167195</xdr:rowOff>
    </xdr:from>
    <xdr:ext cx="762000" cy="259045"/>
    <xdr:sp macro="" textlink="">
      <xdr:nvSpPr>
        <xdr:cNvPr id="202" name="テキスト ボックス 201">
          <a:extLst>
            <a:ext uri="{FF2B5EF4-FFF2-40B4-BE49-F238E27FC236}">
              <a16:creationId xmlns:a16="http://schemas.microsoft.com/office/drawing/2014/main" id="{1457E88B-080E-430E-9A9C-226ECD507F3B}"/>
            </a:ext>
          </a:extLst>
        </xdr:cNvPr>
        <xdr:cNvSpPr txBox="1"/>
      </xdr:nvSpPr>
      <xdr:spPr>
        <a:xfrm>
          <a:off x="1066800" y="1422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A0CEDB92-7A54-4117-9E5E-64DBEE3DBC0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814CDF8C-D8DE-451D-ABFB-06BD29F497B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37702984-4A4C-45DA-9B57-76BC26DBE5A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DE7F933-1568-469F-B481-3B1589A3932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F8F4B7CC-5E70-45CA-9ABA-375BEB65AD4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105311</xdr:rowOff>
    </xdr:from>
    <xdr:to>
      <xdr:col>23</xdr:col>
      <xdr:colOff>184150</xdr:colOff>
      <xdr:row>83</xdr:row>
      <xdr:rowOff>35461</xdr:rowOff>
    </xdr:to>
    <xdr:sp macro="" textlink="">
      <xdr:nvSpPr>
        <xdr:cNvPr id="208" name="楕円 207">
          <a:extLst>
            <a:ext uri="{FF2B5EF4-FFF2-40B4-BE49-F238E27FC236}">
              <a16:creationId xmlns:a16="http://schemas.microsoft.com/office/drawing/2014/main" id="{A30F0422-1590-4B57-A109-9E7A5C618FF0}"/>
            </a:ext>
          </a:extLst>
        </xdr:cNvPr>
        <xdr:cNvSpPr/>
      </xdr:nvSpPr>
      <xdr:spPr>
        <a:xfrm>
          <a:off x="4902200" y="141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121838</xdr:rowOff>
    </xdr:from>
    <xdr:ext cx="762000" cy="259045"/>
    <xdr:sp macro="" textlink="">
      <xdr:nvSpPr>
        <xdr:cNvPr id="209" name="人件費・物件費等の状況該当値テキスト">
          <a:extLst>
            <a:ext uri="{FF2B5EF4-FFF2-40B4-BE49-F238E27FC236}">
              <a16:creationId xmlns:a16="http://schemas.microsoft.com/office/drawing/2014/main" id="{C58C406C-233B-41B4-9986-80E8A9853BB2}"/>
            </a:ext>
          </a:extLst>
        </xdr:cNvPr>
        <xdr:cNvSpPr txBox="1"/>
      </xdr:nvSpPr>
      <xdr:spPr>
        <a:xfrm>
          <a:off x="5041900" y="1400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83082</xdr:rowOff>
    </xdr:from>
    <xdr:to>
      <xdr:col>19</xdr:col>
      <xdr:colOff>184150</xdr:colOff>
      <xdr:row>83</xdr:row>
      <xdr:rowOff>13232</xdr:rowOff>
    </xdr:to>
    <xdr:sp macro="" textlink="">
      <xdr:nvSpPr>
        <xdr:cNvPr id="210" name="楕円 209">
          <a:extLst>
            <a:ext uri="{FF2B5EF4-FFF2-40B4-BE49-F238E27FC236}">
              <a16:creationId xmlns:a16="http://schemas.microsoft.com/office/drawing/2014/main" id="{1FF793FD-27EB-4635-8903-453DD912E311}"/>
            </a:ext>
          </a:extLst>
        </xdr:cNvPr>
        <xdr:cNvSpPr/>
      </xdr:nvSpPr>
      <xdr:spPr>
        <a:xfrm>
          <a:off x="4064000" y="141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23409</xdr:rowOff>
    </xdr:from>
    <xdr:ext cx="736600" cy="259045"/>
    <xdr:sp macro="" textlink="">
      <xdr:nvSpPr>
        <xdr:cNvPr id="211" name="テキスト ボックス 210">
          <a:extLst>
            <a:ext uri="{FF2B5EF4-FFF2-40B4-BE49-F238E27FC236}">
              <a16:creationId xmlns:a16="http://schemas.microsoft.com/office/drawing/2014/main" id="{D71AD4AF-1A25-442F-8176-C91A10B08D10}"/>
            </a:ext>
          </a:extLst>
        </xdr:cNvPr>
        <xdr:cNvSpPr txBox="1"/>
      </xdr:nvSpPr>
      <xdr:spPr>
        <a:xfrm>
          <a:off x="3733800" y="1391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36323</xdr:rowOff>
    </xdr:from>
    <xdr:to>
      <xdr:col>15</xdr:col>
      <xdr:colOff>133350</xdr:colOff>
      <xdr:row>82</xdr:row>
      <xdr:rowOff>137923</xdr:rowOff>
    </xdr:to>
    <xdr:sp macro="" textlink="">
      <xdr:nvSpPr>
        <xdr:cNvPr id="212" name="楕円 211">
          <a:extLst>
            <a:ext uri="{FF2B5EF4-FFF2-40B4-BE49-F238E27FC236}">
              <a16:creationId xmlns:a16="http://schemas.microsoft.com/office/drawing/2014/main" id="{95D794DA-6749-4FC4-BD4A-649A6B77DD35}"/>
            </a:ext>
          </a:extLst>
        </xdr:cNvPr>
        <xdr:cNvSpPr/>
      </xdr:nvSpPr>
      <xdr:spPr>
        <a:xfrm>
          <a:off x="3175000" y="140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148100</xdr:rowOff>
    </xdr:from>
    <xdr:ext cx="762000" cy="259045"/>
    <xdr:sp macro="" textlink="">
      <xdr:nvSpPr>
        <xdr:cNvPr id="213" name="テキスト ボックス 212">
          <a:extLst>
            <a:ext uri="{FF2B5EF4-FFF2-40B4-BE49-F238E27FC236}">
              <a16:creationId xmlns:a16="http://schemas.microsoft.com/office/drawing/2014/main" id="{CECABC68-F84F-485D-82D2-562A6CA9F60F}"/>
            </a:ext>
          </a:extLst>
        </xdr:cNvPr>
        <xdr:cNvSpPr txBox="1"/>
      </xdr:nvSpPr>
      <xdr:spPr>
        <a:xfrm>
          <a:off x="2844800" y="1386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139015</xdr:rowOff>
    </xdr:from>
    <xdr:to>
      <xdr:col>11</xdr:col>
      <xdr:colOff>82550</xdr:colOff>
      <xdr:row>82</xdr:row>
      <xdr:rowOff>69165</xdr:rowOff>
    </xdr:to>
    <xdr:sp macro="" textlink="">
      <xdr:nvSpPr>
        <xdr:cNvPr id="214" name="楕円 213">
          <a:extLst>
            <a:ext uri="{FF2B5EF4-FFF2-40B4-BE49-F238E27FC236}">
              <a16:creationId xmlns:a16="http://schemas.microsoft.com/office/drawing/2014/main" id="{37BD459B-0A69-4F6C-878F-0F06F9FDF015}"/>
            </a:ext>
          </a:extLst>
        </xdr:cNvPr>
        <xdr:cNvSpPr/>
      </xdr:nvSpPr>
      <xdr:spPr>
        <a:xfrm>
          <a:off x="2286000" y="140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79342</xdr:rowOff>
    </xdr:from>
    <xdr:ext cx="762000" cy="259045"/>
    <xdr:sp macro="" textlink="">
      <xdr:nvSpPr>
        <xdr:cNvPr id="215" name="テキスト ボックス 214">
          <a:extLst>
            <a:ext uri="{FF2B5EF4-FFF2-40B4-BE49-F238E27FC236}">
              <a16:creationId xmlns:a16="http://schemas.microsoft.com/office/drawing/2014/main" id="{0052E814-4BDF-450E-A268-7EC63A9A7475}"/>
            </a:ext>
          </a:extLst>
        </xdr:cNvPr>
        <xdr:cNvSpPr txBox="1"/>
      </xdr:nvSpPr>
      <xdr:spPr>
        <a:xfrm>
          <a:off x="1955800" y="1379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116689</xdr:rowOff>
    </xdr:from>
    <xdr:to>
      <xdr:col>7</xdr:col>
      <xdr:colOff>31750</xdr:colOff>
      <xdr:row>82</xdr:row>
      <xdr:rowOff>46839</xdr:rowOff>
    </xdr:to>
    <xdr:sp macro="" textlink="">
      <xdr:nvSpPr>
        <xdr:cNvPr id="216" name="楕円 215">
          <a:extLst>
            <a:ext uri="{FF2B5EF4-FFF2-40B4-BE49-F238E27FC236}">
              <a16:creationId xmlns:a16="http://schemas.microsoft.com/office/drawing/2014/main" id="{A2A62183-8D3D-4119-8DDD-C68E3AC8D574}"/>
            </a:ext>
          </a:extLst>
        </xdr:cNvPr>
        <xdr:cNvSpPr/>
      </xdr:nvSpPr>
      <xdr:spPr>
        <a:xfrm>
          <a:off x="1397000" y="140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57016</xdr:rowOff>
    </xdr:from>
    <xdr:ext cx="762000" cy="259045"/>
    <xdr:sp macro="" textlink="">
      <xdr:nvSpPr>
        <xdr:cNvPr id="217" name="テキスト ボックス 216">
          <a:extLst>
            <a:ext uri="{FF2B5EF4-FFF2-40B4-BE49-F238E27FC236}">
              <a16:creationId xmlns:a16="http://schemas.microsoft.com/office/drawing/2014/main" id="{C98BBD11-1779-461B-9F49-4C20CF5BF218}"/>
            </a:ext>
          </a:extLst>
        </xdr:cNvPr>
        <xdr:cNvSpPr txBox="1"/>
      </xdr:nvSpPr>
      <xdr:spPr>
        <a:xfrm>
          <a:off x="1066800" y="137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BD7F0682-304D-40FC-97AF-025F99D6349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F81E2FD4-1083-4FA6-B4E2-09932355C7C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46E045C8-BCB8-434F-8CCF-185A023DF78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88792CB6-43E9-4DE0-A3A1-1F1542A2F01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84420336-DAAA-46F1-AA36-EE02280265C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1ED634F6-EBD8-4C70-82F0-65572AD7F02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FC37FD7F-BED8-43CF-9A12-DBAD8322E36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6AEC41E6-0084-4B7A-8F44-0382FFB26B6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BD7E3C7D-F742-4FD0-AD5C-27DDF988AC2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948F8DCF-8DE5-4294-AAB3-07A744E5E43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8EE166B-8D6F-4651-9F0D-4CF3367444B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A1B0F9E0-F6DF-4287-B393-1AC5C7BE5C0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CCA70690-1328-4B72-B430-52F4121C0CB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97.8</a:t>
          </a:r>
          <a:r>
            <a:rPr kumimoji="1" lang="ja-JP" altLang="en-US" sz="1200">
              <a:latin typeface="ＭＳ Ｐゴシック" panose="020B0600070205080204" pitchFamily="50" charset="-128"/>
              <a:ea typeface="ＭＳ Ｐゴシック" panose="020B0600070205080204" pitchFamily="50" charset="-128"/>
            </a:rPr>
            <a:t>％となり、類似団体平均を上回る水準となっている。</a:t>
          </a:r>
        </a:p>
        <a:p>
          <a:r>
            <a:rPr kumimoji="1" lang="ja-JP" altLang="en-US" sz="1200">
              <a:latin typeface="ＭＳ Ｐゴシック" panose="020B0600070205080204" pitchFamily="50" charset="-128"/>
              <a:ea typeface="ＭＳ Ｐゴシック" panose="020B0600070205080204" pitchFamily="50" charset="-128"/>
            </a:rPr>
            <a:t>　引続き、人事院勧告に準拠した給与改定を実施するとともに、級別職員数比率や年代別職員構成の新陳代謝を図り、より一層の給与の適正化に努める。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AB2AE9AC-7434-47B9-86E3-8066DD7CE42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5B86FC8-3998-4C87-9355-74AC814AC29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E96B9FCC-52DF-40ED-8ED2-CFB605773A6B}"/>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9EC43B01-D337-41CE-918B-2895FF6D122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620573FA-F7AF-44B6-850D-4DD145983EE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6B79CC83-8846-4587-BB1F-3D23BBBD87CD}"/>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247BA88-AB83-49F5-9149-A79EE490A88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B11BDFFE-048B-4DC4-93CE-B843918AD1F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8EE7D801-8380-472B-B7AA-E959FEB4617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14B66EC-38E0-416E-A197-59282E946D6C}"/>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D1CFDB78-5045-4B3E-AB22-A5AB2E5F57D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E51E21FA-7C93-4641-93FF-429382139CE8}"/>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85D213DA-BD50-41CE-B3D5-CC3FEDF4264C}"/>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D78ED662-9141-4183-AB10-D9DB4AC251CD}"/>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A029B9ED-F65C-43A3-BEE5-3C114B4350D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2FB06311-B9F1-4CBD-AD06-66E6AAD6DDE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33FFD8B7-7FAE-4304-911B-96184C32134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409F7C57-4BC7-43F0-BDA2-01511A5A6626}"/>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BCE31BC4-5928-4983-942A-1A36214CABEF}"/>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EA4B9F93-A656-4D84-9DD2-4BD3FED8E46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29763F0B-B569-4FBE-BD1E-9B0730051D85}"/>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2C1C54A9-B014-41EA-81C3-34A0BB5A55D4}"/>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3" name="直線コネクタ 252">
          <a:extLst>
            <a:ext uri="{FF2B5EF4-FFF2-40B4-BE49-F238E27FC236}">
              <a16:creationId xmlns:a16="http://schemas.microsoft.com/office/drawing/2014/main" id="{C2ACE62F-BB1B-47BC-AEB2-3D00EDDBC78D}"/>
            </a:ext>
          </a:extLst>
        </xdr:cNvPr>
        <xdr:cNvCxnSpPr/>
      </xdr:nvCxnSpPr>
      <xdr:spPr>
        <a:xfrm>
          <a:off x="16179800" y="146567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BC9183E8-9E76-43CF-8DC1-982C0B22522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674401CC-4278-42BF-92D7-4DD6F5221021}"/>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100693</xdr:rowOff>
    </xdr:to>
    <xdr:cxnSp macro="">
      <xdr:nvCxnSpPr>
        <xdr:cNvPr id="256" name="直線コネクタ 255">
          <a:extLst>
            <a:ext uri="{FF2B5EF4-FFF2-40B4-BE49-F238E27FC236}">
              <a16:creationId xmlns:a16="http://schemas.microsoft.com/office/drawing/2014/main" id="{04728F26-E845-4B36-9265-4887BECDF6BE}"/>
            </a:ext>
          </a:extLst>
        </xdr:cNvPr>
        <xdr:cNvCxnSpPr/>
      </xdr:nvCxnSpPr>
      <xdr:spPr>
        <a:xfrm flipV="1">
          <a:off x="15290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1968F99F-D333-4E6B-A951-AE6B663081EE}"/>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27D005EF-B623-4E73-B581-E95F2E8E6BC1}"/>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80AB11C0-5B29-4C0E-B8B6-1DD3693D178C}"/>
            </a:ext>
          </a:extLst>
        </xdr:cNvPr>
        <xdr:cNvCxnSpPr/>
      </xdr:nvCxnSpPr>
      <xdr:spPr>
        <a:xfrm flipV="1">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2238B7E9-90D9-4865-B778-E91790A4DB1E}"/>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AB57FD26-347F-40F8-8F16-23C10FEE5B54}"/>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2" name="直線コネクタ 261">
          <a:extLst>
            <a:ext uri="{FF2B5EF4-FFF2-40B4-BE49-F238E27FC236}">
              <a16:creationId xmlns:a16="http://schemas.microsoft.com/office/drawing/2014/main" id="{567C651C-3034-42B6-9F4D-E5C2D1B490B8}"/>
            </a:ext>
          </a:extLst>
        </xdr:cNvPr>
        <xdr:cNvCxnSpPr/>
      </xdr:nvCxnSpPr>
      <xdr:spPr>
        <a:xfrm flipV="1">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a:extLst>
            <a:ext uri="{FF2B5EF4-FFF2-40B4-BE49-F238E27FC236}">
              <a16:creationId xmlns:a16="http://schemas.microsoft.com/office/drawing/2014/main" id="{CBB55012-C470-4E23-AAD5-791C23F28FAB}"/>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4" name="テキスト ボックス 263">
          <a:extLst>
            <a:ext uri="{FF2B5EF4-FFF2-40B4-BE49-F238E27FC236}">
              <a16:creationId xmlns:a16="http://schemas.microsoft.com/office/drawing/2014/main" id="{4B33931B-11EB-4074-A377-C258288BEDB9}"/>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5" name="フローチャート: 判断 264">
          <a:extLst>
            <a:ext uri="{FF2B5EF4-FFF2-40B4-BE49-F238E27FC236}">
              <a16:creationId xmlns:a16="http://schemas.microsoft.com/office/drawing/2014/main" id="{95E27B7E-44A8-4CF1-8BF6-B04F32CA8928}"/>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8656D229-3798-46D1-AC07-C0057E028465}"/>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74C10D8C-2E99-4355-BF27-41B5F48E9E7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CAFAC74-113C-46D4-8596-92C8BC2E8C3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23AB6B5-63B1-4C30-A48E-6B7BC902366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2D5AAB1-1066-408C-B205-F7A4E6A1DEE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4CFA4E7-FE6F-4898-8F10-0B78E059FF2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2" name="楕円 271">
          <a:extLst>
            <a:ext uri="{FF2B5EF4-FFF2-40B4-BE49-F238E27FC236}">
              <a16:creationId xmlns:a16="http://schemas.microsoft.com/office/drawing/2014/main" id="{B09EA800-12F8-423C-9C56-C2C5DF69115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3" name="給与水準   （国との比較）該当値テキスト">
          <a:extLst>
            <a:ext uri="{FF2B5EF4-FFF2-40B4-BE49-F238E27FC236}">
              <a16:creationId xmlns:a16="http://schemas.microsoft.com/office/drawing/2014/main" id="{12A20545-88ED-46D1-83AD-F492B1DFFD05}"/>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4" name="楕円 273">
          <a:extLst>
            <a:ext uri="{FF2B5EF4-FFF2-40B4-BE49-F238E27FC236}">
              <a16:creationId xmlns:a16="http://schemas.microsoft.com/office/drawing/2014/main" id="{12BFB669-F286-4BF4-B841-AB2F56BAD054}"/>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5" name="テキスト ボックス 274">
          <a:extLst>
            <a:ext uri="{FF2B5EF4-FFF2-40B4-BE49-F238E27FC236}">
              <a16:creationId xmlns:a16="http://schemas.microsoft.com/office/drawing/2014/main" id="{4C5B2D71-F8CE-45FD-8744-6C680999180E}"/>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6" name="楕円 275">
          <a:extLst>
            <a:ext uri="{FF2B5EF4-FFF2-40B4-BE49-F238E27FC236}">
              <a16:creationId xmlns:a16="http://schemas.microsoft.com/office/drawing/2014/main" id="{7406F379-04EF-49AB-9FB0-7A6B6611C3F2}"/>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77" name="テキスト ボックス 276">
          <a:extLst>
            <a:ext uri="{FF2B5EF4-FFF2-40B4-BE49-F238E27FC236}">
              <a16:creationId xmlns:a16="http://schemas.microsoft.com/office/drawing/2014/main" id="{B27FABE5-35F9-44D9-BFFF-730C28892E6F}"/>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9296E37E-A28E-42BC-B3C6-BD9A90DAFBA4}"/>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D9149F09-9C7C-4EC6-B9BF-384FF8D20D4A}"/>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0" name="楕円 279">
          <a:extLst>
            <a:ext uri="{FF2B5EF4-FFF2-40B4-BE49-F238E27FC236}">
              <a16:creationId xmlns:a16="http://schemas.microsoft.com/office/drawing/2014/main" id="{5C3C235D-2691-4625-B934-43CFE7C04CBC}"/>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D40DE231-7926-486F-821B-F758ED9AF9F8}"/>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91950989-E15E-41AA-A429-F47B301D9C8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561A1468-0C75-4F27-B3B8-A614629D2BF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ACBB7D96-EAD6-4A95-9A97-98498C19210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FA9FE1FC-E176-404E-BE1D-81461583ECD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CDF2CFDD-2A0F-4051-8D76-BF5786CA765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BA8C3BDD-8AD1-4739-90F8-1217558D40E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DAC6C993-6C0B-4B22-8E8D-11CE6E7C567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D9908FF-3A0C-4806-8C38-017009865AD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96E3EBA7-A3A0-4E03-B62E-82345F89985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4905DA66-89E9-4967-B53E-AE5244F2BEB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2F132970-BB4A-4D71-A49C-6A19D87167C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BF6F25EC-272D-42CA-9C02-F8C39A27D23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9135A189-1375-4338-948B-127EA00561D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人口千人当たり職員は、</a:t>
          </a:r>
          <a:r>
            <a:rPr kumimoji="1" lang="en-US" altLang="ja-JP" sz="1200">
              <a:latin typeface="ＭＳ Ｐゴシック" panose="020B0600070205080204" pitchFamily="50" charset="-128"/>
              <a:ea typeface="ＭＳ Ｐゴシック" panose="020B0600070205080204" pitchFamily="50" charset="-128"/>
            </a:rPr>
            <a:t>8.68</a:t>
          </a:r>
          <a:r>
            <a:rPr kumimoji="1" lang="ja-JP" altLang="en-US" sz="1200">
              <a:latin typeface="ＭＳ Ｐゴシック" panose="020B0600070205080204" pitchFamily="50" charset="-128"/>
              <a:ea typeface="ＭＳ Ｐゴシック" panose="020B0600070205080204" pitchFamily="50" charset="-128"/>
            </a:rPr>
            <a:t>人で類似団体平均を上回る水準となっている。要因としては、町単独で消防本部を設置している等、職員数が多くなる側面を有しているためである。</a:t>
          </a:r>
        </a:p>
        <a:p>
          <a:r>
            <a:rPr kumimoji="1" lang="ja-JP" altLang="en-US" sz="1200">
              <a:latin typeface="ＭＳ Ｐゴシック" panose="020B0600070205080204" pitchFamily="50" charset="-128"/>
              <a:ea typeface="ＭＳ Ｐゴシック" panose="020B0600070205080204" pitchFamily="50" charset="-128"/>
            </a:rPr>
            <a:t>　今後も事務事業の見直しや、民間活力の導入をはじめとした事務の合理化を図りつつ、定員適正化計画に基づく職員数の適正化により、類似団体平均に近づくよう努める。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3E8794F9-326C-4DBA-B09D-1F4747A155B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CCD38A31-56E3-4BE2-BA73-FB8D2421D58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294B546B-DB68-4FBE-991B-7C3924501B5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E1185A6B-B5DC-441B-8B0E-0886793A066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F25D2DA1-3D5C-420E-998F-A6B568559F3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E103DD7-B36A-4FBC-93CB-6BCF7FCDA4A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6ABFD609-46E1-414A-86F4-9261D29EB78C}"/>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9AB8CD1C-4BB7-4382-9D72-E5F2208620EA}"/>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464BB91D-844F-47AB-B032-9C4636AF278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7681C35F-7A12-4BB8-B1A9-31AE1C29CC3A}"/>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92B66279-01E1-4FB1-8650-051CC594D10A}"/>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2A4BB5C5-4A85-47E5-8467-CE150241B65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258142A4-7339-4D08-8570-30A680F7735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6AD0953F-B497-4130-8D8D-845BC93216FC}"/>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44CBD0F8-C864-4EB6-B8A9-303190894D1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900CD47-1A43-49E1-AECF-CE5DB052C38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5B1A78DB-B1AA-41DE-9AD2-4CF0679E834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A4F1632-E6D4-4733-8DFA-6F61FD30689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547D7132-0198-49C6-A732-99D6F094E851}"/>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385CB03D-E3C2-47DA-BF43-128A7C9A75BA}"/>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BEE49A4F-3584-4F32-8313-0F25FD6E1716}"/>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8CFB6267-4497-414D-B555-985DE23F0774}"/>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454DDB91-E0D2-4CEC-A3F3-5F0948651A93}"/>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58238</xdr:rowOff>
    </xdr:from>
    <xdr:to>
      <xdr:col>81</xdr:col>
      <xdr:colOff>44450</xdr:colOff>
      <xdr:row>62</xdr:row>
      <xdr:rowOff>109946</xdr:rowOff>
    </xdr:to>
    <xdr:cxnSp macro="">
      <xdr:nvCxnSpPr>
        <xdr:cNvPr id="318" name="直線コネクタ 317">
          <a:extLst>
            <a:ext uri="{FF2B5EF4-FFF2-40B4-BE49-F238E27FC236}">
              <a16:creationId xmlns:a16="http://schemas.microsoft.com/office/drawing/2014/main" id="{FCA3B9F7-5294-47EF-AA8B-1CA22586A6E3}"/>
            </a:ext>
          </a:extLst>
        </xdr:cNvPr>
        <xdr:cNvCxnSpPr/>
      </xdr:nvCxnSpPr>
      <xdr:spPr>
        <a:xfrm>
          <a:off x="16179800" y="10688138"/>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B66B789C-BFDE-41B3-ACC6-2D1BA5B9FEB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BF769E6D-306F-47E0-841F-FF28A70AC416}"/>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34109</xdr:rowOff>
    </xdr:from>
    <xdr:to>
      <xdr:col>77</xdr:col>
      <xdr:colOff>44450</xdr:colOff>
      <xdr:row>62</xdr:row>
      <xdr:rowOff>58238</xdr:rowOff>
    </xdr:to>
    <xdr:cxnSp macro="">
      <xdr:nvCxnSpPr>
        <xdr:cNvPr id="321" name="直線コネクタ 320">
          <a:extLst>
            <a:ext uri="{FF2B5EF4-FFF2-40B4-BE49-F238E27FC236}">
              <a16:creationId xmlns:a16="http://schemas.microsoft.com/office/drawing/2014/main" id="{AE18E55E-D833-47AB-BBA9-604F008D6C64}"/>
            </a:ext>
          </a:extLst>
        </xdr:cNvPr>
        <xdr:cNvCxnSpPr/>
      </xdr:nvCxnSpPr>
      <xdr:spPr>
        <a:xfrm>
          <a:off x="15290800" y="1066400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E8D2F5CD-4D90-44D4-B252-928B105CE267}"/>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500F5CB6-2209-43BA-A1DB-F22216979546}"/>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1360</xdr:rowOff>
    </xdr:from>
    <xdr:to>
      <xdr:col>72</xdr:col>
      <xdr:colOff>203200</xdr:colOff>
      <xdr:row>62</xdr:row>
      <xdr:rowOff>34109</xdr:rowOff>
    </xdr:to>
    <xdr:cxnSp macro="">
      <xdr:nvCxnSpPr>
        <xdr:cNvPr id="324" name="直線コネクタ 323">
          <a:extLst>
            <a:ext uri="{FF2B5EF4-FFF2-40B4-BE49-F238E27FC236}">
              <a16:creationId xmlns:a16="http://schemas.microsoft.com/office/drawing/2014/main" id="{E81C6DC4-5E7C-4DFC-8469-308490FB597D}"/>
            </a:ext>
          </a:extLst>
        </xdr:cNvPr>
        <xdr:cNvCxnSpPr/>
      </xdr:nvCxnSpPr>
      <xdr:spPr>
        <a:xfrm>
          <a:off x="14401800" y="10631260"/>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a:extLst>
            <a:ext uri="{FF2B5EF4-FFF2-40B4-BE49-F238E27FC236}">
              <a16:creationId xmlns:a16="http://schemas.microsoft.com/office/drawing/2014/main" id="{B372E061-2B73-44FB-A4ED-F9C94B35E9D4}"/>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a:extLst>
            <a:ext uri="{FF2B5EF4-FFF2-40B4-BE49-F238E27FC236}">
              <a16:creationId xmlns:a16="http://schemas.microsoft.com/office/drawing/2014/main" id="{B05A1B66-75A1-4B9C-9A9C-776B90EC3614}"/>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160746</xdr:rowOff>
    </xdr:from>
    <xdr:to>
      <xdr:col>68</xdr:col>
      <xdr:colOff>152400</xdr:colOff>
      <xdr:row>62</xdr:row>
      <xdr:rowOff>1360</xdr:rowOff>
    </xdr:to>
    <xdr:cxnSp macro="">
      <xdr:nvCxnSpPr>
        <xdr:cNvPr id="327" name="直線コネクタ 326">
          <a:extLst>
            <a:ext uri="{FF2B5EF4-FFF2-40B4-BE49-F238E27FC236}">
              <a16:creationId xmlns:a16="http://schemas.microsoft.com/office/drawing/2014/main" id="{B3166413-EF09-4D8F-A0C9-9350B193EDC2}"/>
            </a:ext>
          </a:extLst>
        </xdr:cNvPr>
        <xdr:cNvCxnSpPr/>
      </xdr:nvCxnSpPr>
      <xdr:spPr>
        <a:xfrm>
          <a:off x="13512800" y="1061919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28" name="フローチャート: 判断 327">
          <a:extLst>
            <a:ext uri="{FF2B5EF4-FFF2-40B4-BE49-F238E27FC236}">
              <a16:creationId xmlns:a16="http://schemas.microsoft.com/office/drawing/2014/main" id="{CA426735-4C61-4CDC-867C-1114352C7CFE}"/>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29" name="テキスト ボックス 328">
          <a:extLst>
            <a:ext uri="{FF2B5EF4-FFF2-40B4-BE49-F238E27FC236}">
              <a16:creationId xmlns:a16="http://schemas.microsoft.com/office/drawing/2014/main" id="{95F0195D-CAA5-4207-84FE-826017A9B43C}"/>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0" name="フローチャート: 判断 329">
          <a:extLst>
            <a:ext uri="{FF2B5EF4-FFF2-40B4-BE49-F238E27FC236}">
              <a16:creationId xmlns:a16="http://schemas.microsoft.com/office/drawing/2014/main" id="{7E646F44-B617-4EFB-AFF4-5A0E49285868}"/>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1" name="テキスト ボックス 330">
          <a:extLst>
            <a:ext uri="{FF2B5EF4-FFF2-40B4-BE49-F238E27FC236}">
              <a16:creationId xmlns:a16="http://schemas.microsoft.com/office/drawing/2014/main" id="{31D57748-860F-44CD-8302-8DAC8340677A}"/>
            </a:ext>
          </a:extLst>
        </xdr:cNvPr>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D25B4FA-029B-421D-B462-3472CC03621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7135B28-B02B-4EA3-AD2D-6A01E4D1E7D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EC94446-FF09-4C6C-AD18-E6C52880182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277E25C-81E9-4BA7-A1C0-4D4E3436E36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1ADD0D7D-EC19-4F29-A8AC-472C50578FE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59146</xdr:rowOff>
    </xdr:from>
    <xdr:to>
      <xdr:col>81</xdr:col>
      <xdr:colOff>95250</xdr:colOff>
      <xdr:row>62</xdr:row>
      <xdr:rowOff>160746</xdr:rowOff>
    </xdr:to>
    <xdr:sp macro="" textlink="">
      <xdr:nvSpPr>
        <xdr:cNvPr id="337" name="楕円 336">
          <a:extLst>
            <a:ext uri="{FF2B5EF4-FFF2-40B4-BE49-F238E27FC236}">
              <a16:creationId xmlns:a16="http://schemas.microsoft.com/office/drawing/2014/main" id="{7F9785FA-937C-4789-9241-33C62B690252}"/>
            </a:ext>
          </a:extLst>
        </xdr:cNvPr>
        <xdr:cNvSpPr/>
      </xdr:nvSpPr>
      <xdr:spPr>
        <a:xfrm>
          <a:off x="169672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31223</xdr:rowOff>
    </xdr:from>
    <xdr:ext cx="762000" cy="259045"/>
    <xdr:sp macro="" textlink="">
      <xdr:nvSpPr>
        <xdr:cNvPr id="338" name="定員管理の状況該当値テキスト">
          <a:extLst>
            <a:ext uri="{FF2B5EF4-FFF2-40B4-BE49-F238E27FC236}">
              <a16:creationId xmlns:a16="http://schemas.microsoft.com/office/drawing/2014/main" id="{9405E3F2-7D4C-441F-A850-0EC945C28DFE}"/>
            </a:ext>
          </a:extLst>
        </xdr:cNvPr>
        <xdr:cNvSpPr txBox="1"/>
      </xdr:nvSpPr>
      <xdr:spPr>
        <a:xfrm>
          <a:off x="17106900" y="1066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7438</xdr:rowOff>
    </xdr:from>
    <xdr:to>
      <xdr:col>77</xdr:col>
      <xdr:colOff>95250</xdr:colOff>
      <xdr:row>62</xdr:row>
      <xdr:rowOff>109038</xdr:rowOff>
    </xdr:to>
    <xdr:sp macro="" textlink="">
      <xdr:nvSpPr>
        <xdr:cNvPr id="339" name="楕円 338">
          <a:extLst>
            <a:ext uri="{FF2B5EF4-FFF2-40B4-BE49-F238E27FC236}">
              <a16:creationId xmlns:a16="http://schemas.microsoft.com/office/drawing/2014/main" id="{BF234B45-0996-46C1-84D1-5A31A6E381EE}"/>
            </a:ext>
          </a:extLst>
        </xdr:cNvPr>
        <xdr:cNvSpPr/>
      </xdr:nvSpPr>
      <xdr:spPr>
        <a:xfrm>
          <a:off x="16129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93815</xdr:rowOff>
    </xdr:from>
    <xdr:ext cx="736600" cy="259045"/>
    <xdr:sp macro="" textlink="">
      <xdr:nvSpPr>
        <xdr:cNvPr id="340" name="テキスト ボックス 339">
          <a:extLst>
            <a:ext uri="{FF2B5EF4-FFF2-40B4-BE49-F238E27FC236}">
              <a16:creationId xmlns:a16="http://schemas.microsoft.com/office/drawing/2014/main" id="{9B1BECBD-1157-4852-95D4-F9D8F5204260}"/>
            </a:ext>
          </a:extLst>
        </xdr:cNvPr>
        <xdr:cNvSpPr txBox="1"/>
      </xdr:nvSpPr>
      <xdr:spPr>
        <a:xfrm>
          <a:off x="15798800" y="1072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154759</xdr:rowOff>
    </xdr:from>
    <xdr:to>
      <xdr:col>73</xdr:col>
      <xdr:colOff>44450</xdr:colOff>
      <xdr:row>62</xdr:row>
      <xdr:rowOff>84909</xdr:rowOff>
    </xdr:to>
    <xdr:sp macro="" textlink="">
      <xdr:nvSpPr>
        <xdr:cNvPr id="341" name="楕円 340">
          <a:extLst>
            <a:ext uri="{FF2B5EF4-FFF2-40B4-BE49-F238E27FC236}">
              <a16:creationId xmlns:a16="http://schemas.microsoft.com/office/drawing/2014/main" id="{BD29C01D-2F33-4E49-B65D-602F32D12579}"/>
            </a:ext>
          </a:extLst>
        </xdr:cNvPr>
        <xdr:cNvSpPr/>
      </xdr:nvSpPr>
      <xdr:spPr>
        <a:xfrm>
          <a:off x="15240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69686</xdr:rowOff>
    </xdr:from>
    <xdr:ext cx="762000" cy="259045"/>
    <xdr:sp macro="" textlink="">
      <xdr:nvSpPr>
        <xdr:cNvPr id="342" name="テキスト ボックス 341">
          <a:extLst>
            <a:ext uri="{FF2B5EF4-FFF2-40B4-BE49-F238E27FC236}">
              <a16:creationId xmlns:a16="http://schemas.microsoft.com/office/drawing/2014/main" id="{1F042C30-C53F-49E7-9057-49AD747C4391}"/>
            </a:ext>
          </a:extLst>
        </xdr:cNvPr>
        <xdr:cNvSpPr txBox="1"/>
      </xdr:nvSpPr>
      <xdr:spPr>
        <a:xfrm>
          <a:off x="14909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122010</xdr:rowOff>
    </xdr:from>
    <xdr:to>
      <xdr:col>68</xdr:col>
      <xdr:colOff>203200</xdr:colOff>
      <xdr:row>62</xdr:row>
      <xdr:rowOff>52160</xdr:rowOff>
    </xdr:to>
    <xdr:sp macro="" textlink="">
      <xdr:nvSpPr>
        <xdr:cNvPr id="343" name="楕円 342">
          <a:extLst>
            <a:ext uri="{FF2B5EF4-FFF2-40B4-BE49-F238E27FC236}">
              <a16:creationId xmlns:a16="http://schemas.microsoft.com/office/drawing/2014/main" id="{3B61593D-8F2C-419A-A837-DFB306947E5C}"/>
            </a:ext>
          </a:extLst>
        </xdr:cNvPr>
        <xdr:cNvSpPr/>
      </xdr:nvSpPr>
      <xdr:spPr>
        <a:xfrm>
          <a:off x="14351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36937</xdr:rowOff>
    </xdr:from>
    <xdr:ext cx="762000" cy="259045"/>
    <xdr:sp macro="" textlink="">
      <xdr:nvSpPr>
        <xdr:cNvPr id="344" name="テキスト ボックス 343">
          <a:extLst>
            <a:ext uri="{FF2B5EF4-FFF2-40B4-BE49-F238E27FC236}">
              <a16:creationId xmlns:a16="http://schemas.microsoft.com/office/drawing/2014/main" id="{E43807A0-A74D-4EC6-A62F-0E4418679E3E}"/>
            </a:ext>
          </a:extLst>
        </xdr:cNvPr>
        <xdr:cNvSpPr txBox="1"/>
      </xdr:nvSpPr>
      <xdr:spPr>
        <a:xfrm>
          <a:off x="14020800" y="106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109946</xdr:rowOff>
    </xdr:from>
    <xdr:to>
      <xdr:col>64</xdr:col>
      <xdr:colOff>152400</xdr:colOff>
      <xdr:row>62</xdr:row>
      <xdr:rowOff>40096</xdr:rowOff>
    </xdr:to>
    <xdr:sp macro="" textlink="">
      <xdr:nvSpPr>
        <xdr:cNvPr id="345" name="楕円 344">
          <a:extLst>
            <a:ext uri="{FF2B5EF4-FFF2-40B4-BE49-F238E27FC236}">
              <a16:creationId xmlns:a16="http://schemas.microsoft.com/office/drawing/2014/main" id="{5CD1D278-95DB-478D-A71E-62D4037C0DF0}"/>
            </a:ext>
          </a:extLst>
        </xdr:cNvPr>
        <xdr:cNvSpPr/>
      </xdr:nvSpPr>
      <xdr:spPr>
        <a:xfrm>
          <a:off x="13462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24873</xdr:rowOff>
    </xdr:from>
    <xdr:ext cx="762000" cy="259045"/>
    <xdr:sp macro="" textlink="">
      <xdr:nvSpPr>
        <xdr:cNvPr id="346" name="テキスト ボックス 345">
          <a:extLst>
            <a:ext uri="{FF2B5EF4-FFF2-40B4-BE49-F238E27FC236}">
              <a16:creationId xmlns:a16="http://schemas.microsoft.com/office/drawing/2014/main" id="{8BEC40D1-3BB6-48C2-ACAF-C97B6EEC91F5}"/>
            </a:ext>
          </a:extLst>
        </xdr:cNvPr>
        <xdr:cNvSpPr txBox="1"/>
      </xdr:nvSpPr>
      <xdr:spPr>
        <a:xfrm>
          <a:off x="13131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79C77108-EEBA-4019-A2AD-A471FD18770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EF8D5FF-F28B-4154-9F5D-9D8073F5266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1EF40AC8-318E-4AC5-A141-DDF8FB67D6A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7FDE1E74-BE45-4DFE-8AAC-A50CAA73447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B040CA54-64B6-47F2-82F6-FFE7A24D01F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B7C98541-F895-4B91-8F7E-B3826FADAFF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66155A6F-3D9F-44B9-BF4F-B7F43B35C3F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A65663B8-941F-407C-AF0A-1B05B993231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29480C92-058E-469B-9FC0-9CA476B248B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6277FDB6-1A35-4791-95DD-D03D7218524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45719E32-EF24-4747-AD4D-3A075052E47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55417E4C-BF40-4AE4-9603-D1AA4532CC4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D86DCC55-F21E-4EED-B29F-348FAE8C7DD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臨時財政対策債の償還開始などにより、元利償還金は増となったが、標準税収入額等や普通交付税の増に伴い、標準財政規模が大きくなったことから、前年度から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200">
              <a:latin typeface="ＭＳ Ｐゴシック" panose="020B0600070205080204" pitchFamily="50" charset="-128"/>
              <a:ea typeface="ＭＳ Ｐゴシック" panose="020B0600070205080204" pitchFamily="50" charset="-128"/>
            </a:rPr>
            <a:t>　減少傾向にはあるが、今後新たな文化的施設建設や広域し尿処理施設の更新など大規模な整備事業による地方債の発行が見込まれるため、元利償還金に対する交付税措置の高いものを選択していくことで適正な資金調達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7B6B8F52-B5A4-4583-B385-E99D8EB4AB4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A1B42320-A70E-477A-9D0F-D47E2E09237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683D0654-EC45-42FE-9CFF-57EF9CAA806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550244D2-4ADC-4D1D-A3F8-CE25051B1F26}"/>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28D67C9-53AC-41EF-BA2D-C206FAFE8156}"/>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6A35FE1B-3E3F-403E-9C3D-99480A635E19}"/>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BD050F-F9EE-44A4-B9AE-A49E340DB472}"/>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B48CBD66-5829-4107-AE04-4C36829C21B2}"/>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547A019E-3EF9-4840-9E6E-15FB919F0A92}"/>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5DD167A6-F602-4931-8AE2-81893CB584C6}"/>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AD924E79-A464-4A78-84CD-C33A3F578E5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E6E7E7A4-52AC-488C-BD2C-775A320955DA}"/>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49C8CCF-DDD1-4EAF-95CA-3559359B9778}"/>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4272E307-E661-44DC-B9C1-21F5298AC455}"/>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7DE5795A-B1D4-49A9-B4FA-EA1D166CBA0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4649C9D0-6AEE-4FE0-948B-4097CDC3450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DD71F629-920E-4B38-B076-FE5A95DB3E91}"/>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D88BD6BD-2567-4DD9-A891-52FA5905E715}"/>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D0520919-BDAD-40B1-9FC9-26B578B4CCF4}"/>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181EA999-7C07-4A81-AE42-D732930D9B86}"/>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17C38ABF-CBBC-4468-9611-2047CF530AA1}"/>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16691</xdr:rowOff>
    </xdr:from>
    <xdr:to>
      <xdr:col>81</xdr:col>
      <xdr:colOff>44450</xdr:colOff>
      <xdr:row>40</xdr:row>
      <xdr:rowOff>64951</xdr:rowOff>
    </xdr:to>
    <xdr:cxnSp macro="">
      <xdr:nvCxnSpPr>
        <xdr:cNvPr id="381" name="直線コネクタ 380">
          <a:extLst>
            <a:ext uri="{FF2B5EF4-FFF2-40B4-BE49-F238E27FC236}">
              <a16:creationId xmlns:a16="http://schemas.microsoft.com/office/drawing/2014/main" id="{D84D6D33-87A2-47CB-86ED-01432BB46C2A}"/>
            </a:ext>
          </a:extLst>
        </xdr:cNvPr>
        <xdr:cNvCxnSpPr/>
      </xdr:nvCxnSpPr>
      <xdr:spPr>
        <a:xfrm flipV="1">
          <a:off x="16179800" y="687469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514093EF-A2AE-4EF2-A95C-A8459B426725}"/>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83C1B1C0-F50D-44AB-B122-58AB3537C9EB}"/>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64951</xdr:rowOff>
    </xdr:from>
    <xdr:to>
      <xdr:col>77</xdr:col>
      <xdr:colOff>44450</xdr:colOff>
      <xdr:row>40</xdr:row>
      <xdr:rowOff>106317</xdr:rowOff>
    </xdr:to>
    <xdr:cxnSp macro="">
      <xdr:nvCxnSpPr>
        <xdr:cNvPr id="384" name="直線コネクタ 383">
          <a:extLst>
            <a:ext uri="{FF2B5EF4-FFF2-40B4-BE49-F238E27FC236}">
              <a16:creationId xmlns:a16="http://schemas.microsoft.com/office/drawing/2014/main" id="{6198B3F5-2B32-4F58-8DC7-9FC5E19838D1}"/>
            </a:ext>
          </a:extLst>
        </xdr:cNvPr>
        <xdr:cNvCxnSpPr/>
      </xdr:nvCxnSpPr>
      <xdr:spPr>
        <a:xfrm flipV="1">
          <a:off x="15290800" y="692295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180E31D2-382D-4B1E-A48B-A2BC407D5919}"/>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784799CA-2978-44C1-BC9A-97F34279870B}"/>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106317</xdr:rowOff>
    </xdr:from>
    <xdr:to>
      <xdr:col>72</xdr:col>
      <xdr:colOff>203200</xdr:colOff>
      <xdr:row>40</xdr:row>
      <xdr:rowOff>133894</xdr:rowOff>
    </xdr:to>
    <xdr:cxnSp macro="">
      <xdr:nvCxnSpPr>
        <xdr:cNvPr id="387" name="直線コネクタ 386">
          <a:extLst>
            <a:ext uri="{FF2B5EF4-FFF2-40B4-BE49-F238E27FC236}">
              <a16:creationId xmlns:a16="http://schemas.microsoft.com/office/drawing/2014/main" id="{67D6741D-9762-4513-8A45-F542C4F07195}"/>
            </a:ext>
          </a:extLst>
        </xdr:cNvPr>
        <xdr:cNvCxnSpPr/>
      </xdr:nvCxnSpPr>
      <xdr:spPr>
        <a:xfrm flipV="1">
          <a:off x="14401800" y="696431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137341</xdr:rowOff>
    </xdr:from>
    <xdr:to>
      <xdr:col>73</xdr:col>
      <xdr:colOff>44450</xdr:colOff>
      <xdr:row>40</xdr:row>
      <xdr:rowOff>67491</xdr:rowOff>
    </xdr:to>
    <xdr:sp macro="" textlink="">
      <xdr:nvSpPr>
        <xdr:cNvPr id="388" name="フローチャート: 判断 387">
          <a:extLst>
            <a:ext uri="{FF2B5EF4-FFF2-40B4-BE49-F238E27FC236}">
              <a16:creationId xmlns:a16="http://schemas.microsoft.com/office/drawing/2014/main" id="{7C1D59E4-300B-496F-A70E-8E7C3F52D18B}"/>
            </a:ext>
          </a:extLst>
        </xdr:cNvPr>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77668</xdr:rowOff>
    </xdr:from>
    <xdr:ext cx="762000" cy="259045"/>
    <xdr:sp macro="" textlink="">
      <xdr:nvSpPr>
        <xdr:cNvPr id="389" name="テキスト ボックス 388">
          <a:extLst>
            <a:ext uri="{FF2B5EF4-FFF2-40B4-BE49-F238E27FC236}">
              <a16:creationId xmlns:a16="http://schemas.microsoft.com/office/drawing/2014/main" id="{6932D121-4F88-4898-A54D-F57FCAA197E9}"/>
            </a:ext>
          </a:extLst>
        </xdr:cNvPr>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133894</xdr:rowOff>
    </xdr:from>
    <xdr:to>
      <xdr:col>68</xdr:col>
      <xdr:colOff>152400</xdr:colOff>
      <xdr:row>40</xdr:row>
      <xdr:rowOff>133894</xdr:rowOff>
    </xdr:to>
    <xdr:cxnSp macro="">
      <xdr:nvCxnSpPr>
        <xdr:cNvPr id="390" name="直線コネクタ 389">
          <a:extLst>
            <a:ext uri="{FF2B5EF4-FFF2-40B4-BE49-F238E27FC236}">
              <a16:creationId xmlns:a16="http://schemas.microsoft.com/office/drawing/2014/main" id="{A2E6BC6A-90DE-4068-AD09-5C1323FA23D0}"/>
            </a:ext>
          </a:extLst>
        </xdr:cNvPr>
        <xdr:cNvCxnSpPr/>
      </xdr:nvCxnSpPr>
      <xdr:spPr>
        <a:xfrm>
          <a:off x="13512800" y="6991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94DADBF3-6139-4E8F-A65D-67E73982D585}"/>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33AAFBC9-FCCB-41FD-B156-39F3860794EF}"/>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393" name="フローチャート: 判断 392">
          <a:extLst>
            <a:ext uri="{FF2B5EF4-FFF2-40B4-BE49-F238E27FC236}">
              <a16:creationId xmlns:a16="http://schemas.microsoft.com/office/drawing/2014/main" id="{8FDE1899-9D27-47D1-960D-1DC6965169F8}"/>
            </a:ext>
          </a:extLst>
        </xdr:cNvPr>
        <xdr:cNvSpPr/>
      </xdr:nvSpPr>
      <xdr:spPr>
        <a:xfrm>
          <a:off x="13462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132823</xdr:rowOff>
    </xdr:from>
    <xdr:ext cx="762000" cy="259045"/>
    <xdr:sp macro="" textlink="">
      <xdr:nvSpPr>
        <xdr:cNvPr id="394" name="テキスト ボックス 393">
          <a:extLst>
            <a:ext uri="{FF2B5EF4-FFF2-40B4-BE49-F238E27FC236}">
              <a16:creationId xmlns:a16="http://schemas.microsoft.com/office/drawing/2014/main" id="{9261AC4E-B4CC-4A81-9FEE-24ADD58E2740}"/>
            </a:ext>
          </a:extLst>
        </xdr:cNvPr>
        <xdr:cNvSpPr txBox="1"/>
      </xdr:nvSpPr>
      <xdr:spPr>
        <a:xfrm>
          <a:off x="13131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C87EFCB-8B48-4A03-8EAD-796C7A937CB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8FE2CA1-EFFC-4E8A-BB76-A7E7EA9FD1F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CC98B24-1056-4763-ADC9-B76435A5637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D90A7934-A9CB-4841-8ED4-E5CEF5C686B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C79F571-9996-406A-A147-E6004FC4C34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400" name="楕円 399">
          <a:extLst>
            <a:ext uri="{FF2B5EF4-FFF2-40B4-BE49-F238E27FC236}">
              <a16:creationId xmlns:a16="http://schemas.microsoft.com/office/drawing/2014/main" id="{BFFF4572-53A4-4EC5-AAD4-BB5B0A9F6ADC}"/>
            </a:ext>
          </a:extLst>
        </xdr:cNvPr>
        <xdr:cNvSpPr/>
      </xdr:nvSpPr>
      <xdr:spPr>
        <a:xfrm>
          <a:off x="169672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153868</xdr:rowOff>
    </xdr:from>
    <xdr:ext cx="762000" cy="259045"/>
    <xdr:sp macro="" textlink="">
      <xdr:nvSpPr>
        <xdr:cNvPr id="401" name="公債費負担の状況該当値テキスト">
          <a:extLst>
            <a:ext uri="{FF2B5EF4-FFF2-40B4-BE49-F238E27FC236}">
              <a16:creationId xmlns:a16="http://schemas.microsoft.com/office/drawing/2014/main" id="{76EF70DE-556E-4869-8F54-FDD6251B679B}"/>
            </a:ext>
          </a:extLst>
        </xdr:cNvPr>
        <xdr:cNvSpPr txBox="1"/>
      </xdr:nvSpPr>
      <xdr:spPr>
        <a:xfrm>
          <a:off x="17106900" y="666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14151</xdr:rowOff>
    </xdr:from>
    <xdr:to>
      <xdr:col>77</xdr:col>
      <xdr:colOff>95250</xdr:colOff>
      <xdr:row>40</xdr:row>
      <xdr:rowOff>115751</xdr:rowOff>
    </xdr:to>
    <xdr:sp macro="" textlink="">
      <xdr:nvSpPr>
        <xdr:cNvPr id="402" name="楕円 401">
          <a:extLst>
            <a:ext uri="{FF2B5EF4-FFF2-40B4-BE49-F238E27FC236}">
              <a16:creationId xmlns:a16="http://schemas.microsoft.com/office/drawing/2014/main" id="{08F8CE1E-9A7E-4E57-AF39-A8DA3A24E723}"/>
            </a:ext>
          </a:extLst>
        </xdr:cNvPr>
        <xdr:cNvSpPr/>
      </xdr:nvSpPr>
      <xdr:spPr>
        <a:xfrm>
          <a:off x="16129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403" name="テキスト ボックス 402">
          <a:extLst>
            <a:ext uri="{FF2B5EF4-FFF2-40B4-BE49-F238E27FC236}">
              <a16:creationId xmlns:a16="http://schemas.microsoft.com/office/drawing/2014/main" id="{F0FF256F-39C8-4657-BA5A-14A5A8921164}"/>
            </a:ext>
          </a:extLst>
        </xdr:cNvPr>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55517</xdr:rowOff>
    </xdr:from>
    <xdr:to>
      <xdr:col>73</xdr:col>
      <xdr:colOff>44450</xdr:colOff>
      <xdr:row>40</xdr:row>
      <xdr:rowOff>157117</xdr:rowOff>
    </xdr:to>
    <xdr:sp macro="" textlink="">
      <xdr:nvSpPr>
        <xdr:cNvPr id="404" name="楕円 403">
          <a:extLst>
            <a:ext uri="{FF2B5EF4-FFF2-40B4-BE49-F238E27FC236}">
              <a16:creationId xmlns:a16="http://schemas.microsoft.com/office/drawing/2014/main" id="{13976E6F-CF76-4297-999F-257202664B40}"/>
            </a:ext>
          </a:extLst>
        </xdr:cNvPr>
        <xdr:cNvSpPr/>
      </xdr:nvSpPr>
      <xdr:spPr>
        <a:xfrm>
          <a:off x="15240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141894</xdr:rowOff>
    </xdr:from>
    <xdr:ext cx="762000" cy="259045"/>
    <xdr:sp macro="" textlink="">
      <xdr:nvSpPr>
        <xdr:cNvPr id="405" name="テキスト ボックス 404">
          <a:extLst>
            <a:ext uri="{FF2B5EF4-FFF2-40B4-BE49-F238E27FC236}">
              <a16:creationId xmlns:a16="http://schemas.microsoft.com/office/drawing/2014/main" id="{A03B4913-7B72-42E2-82AF-8473912E1732}"/>
            </a:ext>
          </a:extLst>
        </xdr:cNvPr>
        <xdr:cNvSpPr txBox="1"/>
      </xdr:nvSpPr>
      <xdr:spPr>
        <a:xfrm>
          <a:off x="14909800" y="69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83094</xdr:rowOff>
    </xdr:from>
    <xdr:to>
      <xdr:col>68</xdr:col>
      <xdr:colOff>203200</xdr:colOff>
      <xdr:row>41</xdr:row>
      <xdr:rowOff>13244</xdr:rowOff>
    </xdr:to>
    <xdr:sp macro="" textlink="">
      <xdr:nvSpPr>
        <xdr:cNvPr id="406" name="楕円 405">
          <a:extLst>
            <a:ext uri="{FF2B5EF4-FFF2-40B4-BE49-F238E27FC236}">
              <a16:creationId xmlns:a16="http://schemas.microsoft.com/office/drawing/2014/main" id="{2E8380E1-8540-45B7-BC50-519F48A9BA4A}"/>
            </a:ext>
          </a:extLst>
        </xdr:cNvPr>
        <xdr:cNvSpPr/>
      </xdr:nvSpPr>
      <xdr:spPr>
        <a:xfrm>
          <a:off x="14351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169471</xdr:rowOff>
    </xdr:from>
    <xdr:ext cx="762000" cy="259045"/>
    <xdr:sp macro="" textlink="">
      <xdr:nvSpPr>
        <xdr:cNvPr id="407" name="テキスト ボックス 406">
          <a:extLst>
            <a:ext uri="{FF2B5EF4-FFF2-40B4-BE49-F238E27FC236}">
              <a16:creationId xmlns:a16="http://schemas.microsoft.com/office/drawing/2014/main" id="{B9521082-5E94-4F96-89D1-6D32C7A59E53}"/>
            </a:ext>
          </a:extLst>
        </xdr:cNvPr>
        <xdr:cNvSpPr txBox="1"/>
      </xdr:nvSpPr>
      <xdr:spPr>
        <a:xfrm>
          <a:off x="14020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83094</xdr:rowOff>
    </xdr:from>
    <xdr:to>
      <xdr:col>64</xdr:col>
      <xdr:colOff>152400</xdr:colOff>
      <xdr:row>41</xdr:row>
      <xdr:rowOff>13244</xdr:rowOff>
    </xdr:to>
    <xdr:sp macro="" textlink="">
      <xdr:nvSpPr>
        <xdr:cNvPr id="408" name="楕円 407">
          <a:extLst>
            <a:ext uri="{FF2B5EF4-FFF2-40B4-BE49-F238E27FC236}">
              <a16:creationId xmlns:a16="http://schemas.microsoft.com/office/drawing/2014/main" id="{CDA169CF-9F4F-480F-96DE-32E0412576E5}"/>
            </a:ext>
          </a:extLst>
        </xdr:cNvPr>
        <xdr:cNvSpPr/>
      </xdr:nvSpPr>
      <xdr:spPr>
        <a:xfrm>
          <a:off x="13462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169471</xdr:rowOff>
    </xdr:from>
    <xdr:ext cx="762000" cy="259045"/>
    <xdr:sp macro="" textlink="">
      <xdr:nvSpPr>
        <xdr:cNvPr id="409" name="テキスト ボックス 408">
          <a:extLst>
            <a:ext uri="{FF2B5EF4-FFF2-40B4-BE49-F238E27FC236}">
              <a16:creationId xmlns:a16="http://schemas.microsoft.com/office/drawing/2014/main" id="{E1D1153C-1065-4621-A933-3F8593AB0346}"/>
            </a:ext>
          </a:extLst>
        </xdr:cNvPr>
        <xdr:cNvSpPr txBox="1"/>
      </xdr:nvSpPr>
      <xdr:spPr>
        <a:xfrm>
          <a:off x="13131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76183AE8-6351-403D-AC0C-4B1A1DCA272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4271AE55-A017-49AA-86F3-1AEDB880E8E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E3DF12B9-CF3D-4840-A366-C60B56DFE06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E1F5FB4A-77DF-4737-AC78-08B1CDC0836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6166241A-67BC-4525-8640-2682D9D1F41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CDD46D25-B25D-4123-9CF7-D8C9C997EAF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1787BEB-647B-48B9-8937-70809D9740E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CEF7353-8B71-4164-BF80-7D034E9AACD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33428EDA-B873-4549-B8D2-85A5683F8A6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E0181E8B-0CB5-4DF1-862A-17C9E7976FB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4A1F9B4E-3054-419D-8607-807DB4A053D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EA5EC532-7443-4636-846B-1F9D984C1F8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733B7AAD-C497-46A7-A9D1-50D142E2B8A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将来負担額について、企業債残高の減に伴う公営企業債等繰入見込額の減や、一般会計地方債現在高の減により大幅に減少、前年度から</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％となったが類似団体平均を若干上回る結果となった。</a:t>
          </a:r>
        </a:p>
        <a:p>
          <a:r>
            <a:rPr kumimoji="1" lang="ja-JP" altLang="en-US" sz="1200">
              <a:latin typeface="ＭＳ Ｐゴシック" panose="020B0600070205080204" pitchFamily="50" charset="-128"/>
              <a:ea typeface="ＭＳ Ｐゴシック" panose="020B0600070205080204" pitchFamily="50" charset="-128"/>
            </a:rPr>
            <a:t>　減少傾向にはあるが、今後新たな文化的施設建設や広域し尿処理施設の更新など大規模な整備事業による地方債の発行が見込まれ、増加に転ずることが見込まれる。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8ACA33BA-E846-4795-B503-7600072FA8F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66982DB2-1C7B-4252-A661-EF2FC3527B1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BA6C55C-7985-4BE6-9B91-6634CB5EB4A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36C9369B-CB75-4F82-B105-76C63F84477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8C480D29-7466-4743-89AE-4EB4316006D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BCF35658-1066-4F25-A70B-F68E0FBCFE97}"/>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533C5FE8-9819-45F8-AFC6-8273B540CFB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7E1D27FC-72F5-48E1-A073-7144A201D4A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7D1A0672-8041-41FF-A0A7-65AF5222430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A9C98A3C-18CA-4B48-9C3B-B3027477CC0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9EF2912A-A634-4C36-A14F-8873DA8B8C6E}"/>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85D4D668-7281-469B-9E3B-8EFAF408C63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CE1EAFA7-D593-450B-8E54-30AC4C6BB58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9A07E824-DAF0-43D1-B82C-1D5E213791B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67F176D9-C194-4487-860D-A4C7A474A411}"/>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A2B6E74B-00DC-45F7-95EB-89D097E4594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9D427804-D81E-4584-8962-878B2CD2B33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62DA96CB-CD23-43FF-883B-99DBB1506755}"/>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C015FB1C-AC24-4C15-A88C-4EAE68BCB305}"/>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BD0DDBF8-A296-4796-95EA-262C8471979E}"/>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A9AEB021-9847-485E-AE06-AF26EF91DDE6}"/>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5A03FC8A-EEA8-417A-88C2-059F06B165C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15</xdr:row>
      <xdr:rowOff>11490</xdr:rowOff>
    </xdr:to>
    <xdr:cxnSp macro="">
      <xdr:nvCxnSpPr>
        <xdr:cNvPr id="445" name="直線コネクタ 444">
          <a:extLst>
            <a:ext uri="{FF2B5EF4-FFF2-40B4-BE49-F238E27FC236}">
              <a16:creationId xmlns:a16="http://schemas.microsoft.com/office/drawing/2014/main" id="{735B7507-AE74-4728-A300-52CA2B10D873}"/>
            </a:ext>
          </a:extLst>
        </xdr:cNvPr>
        <xdr:cNvCxnSpPr/>
      </xdr:nvCxnSpPr>
      <xdr:spPr>
        <a:xfrm flipV="1">
          <a:off x="16179800" y="240628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849E26E8-7296-4FCC-A7F5-8E325D892CDC}"/>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8E34FAB6-BF61-41E2-B90E-21B9C89D8A5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16</xdr:row>
      <xdr:rowOff>166370</xdr:rowOff>
    </xdr:to>
    <xdr:cxnSp macro="">
      <xdr:nvCxnSpPr>
        <xdr:cNvPr id="448" name="直線コネクタ 447">
          <a:extLst>
            <a:ext uri="{FF2B5EF4-FFF2-40B4-BE49-F238E27FC236}">
              <a16:creationId xmlns:a16="http://schemas.microsoft.com/office/drawing/2014/main" id="{76493951-C70C-44E3-897B-DFD3C994D9D4}"/>
            </a:ext>
          </a:extLst>
        </xdr:cNvPr>
        <xdr:cNvCxnSpPr/>
      </xdr:nvCxnSpPr>
      <xdr:spPr>
        <a:xfrm flipV="1">
          <a:off x="15290800" y="2583240"/>
          <a:ext cx="889000" cy="32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8FBD59EB-ECD5-412D-A7ED-A5F438065F25}"/>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1751B018-FB6A-44F5-90D8-30A3F9ED406A}"/>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166370</xdr:rowOff>
    </xdr:from>
    <xdr:to>
      <xdr:col>72</xdr:col>
      <xdr:colOff>203200</xdr:colOff>
      <xdr:row>17</xdr:row>
      <xdr:rowOff>107527</xdr:rowOff>
    </xdr:to>
    <xdr:cxnSp macro="">
      <xdr:nvCxnSpPr>
        <xdr:cNvPr id="451" name="直線コネクタ 450">
          <a:extLst>
            <a:ext uri="{FF2B5EF4-FFF2-40B4-BE49-F238E27FC236}">
              <a16:creationId xmlns:a16="http://schemas.microsoft.com/office/drawing/2014/main" id="{48E59593-CB45-4FB0-87C3-E43773B8BB5E}"/>
            </a:ext>
          </a:extLst>
        </xdr:cNvPr>
        <xdr:cNvCxnSpPr/>
      </xdr:nvCxnSpPr>
      <xdr:spPr>
        <a:xfrm flipV="1">
          <a:off x="14401800" y="29095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158810</xdr:rowOff>
    </xdr:from>
    <xdr:to>
      <xdr:col>73</xdr:col>
      <xdr:colOff>44450</xdr:colOff>
      <xdr:row>14</xdr:row>
      <xdr:rowOff>88960</xdr:rowOff>
    </xdr:to>
    <xdr:sp macro="" textlink="">
      <xdr:nvSpPr>
        <xdr:cNvPr id="452" name="フローチャート: 判断 451">
          <a:extLst>
            <a:ext uri="{FF2B5EF4-FFF2-40B4-BE49-F238E27FC236}">
              <a16:creationId xmlns:a16="http://schemas.microsoft.com/office/drawing/2014/main" id="{24D28059-92AC-42EA-A8B9-ED545BF0A9E4}"/>
            </a:ext>
          </a:extLst>
        </xdr:cNvPr>
        <xdr:cNvSpPr/>
      </xdr:nvSpPr>
      <xdr:spPr>
        <a:xfrm>
          <a:off x="15240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6868A872-2AF4-4AFC-B005-80EFBD6914A2}"/>
            </a:ext>
          </a:extLst>
        </xdr:cNvPr>
        <xdr:cNvSpPr txBox="1"/>
      </xdr:nvSpPr>
      <xdr:spPr>
        <a:xfrm>
          <a:off x="14909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100632</xdr:rowOff>
    </xdr:from>
    <xdr:to>
      <xdr:col>68</xdr:col>
      <xdr:colOff>152400</xdr:colOff>
      <xdr:row>17</xdr:row>
      <xdr:rowOff>107527</xdr:rowOff>
    </xdr:to>
    <xdr:cxnSp macro="">
      <xdr:nvCxnSpPr>
        <xdr:cNvPr id="454" name="直線コネクタ 453">
          <a:extLst>
            <a:ext uri="{FF2B5EF4-FFF2-40B4-BE49-F238E27FC236}">
              <a16:creationId xmlns:a16="http://schemas.microsoft.com/office/drawing/2014/main" id="{18F80DAF-4CE0-4CBF-AEFF-9E2F7CADAB98}"/>
            </a:ext>
          </a:extLst>
        </xdr:cNvPr>
        <xdr:cNvCxnSpPr/>
      </xdr:nvCxnSpPr>
      <xdr:spPr>
        <a:xfrm>
          <a:off x="13512800" y="301528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153065</xdr:rowOff>
    </xdr:from>
    <xdr:to>
      <xdr:col>68</xdr:col>
      <xdr:colOff>203200</xdr:colOff>
      <xdr:row>14</xdr:row>
      <xdr:rowOff>83215</xdr:rowOff>
    </xdr:to>
    <xdr:sp macro="" textlink="">
      <xdr:nvSpPr>
        <xdr:cNvPr id="455" name="フローチャート: 判断 454">
          <a:extLst>
            <a:ext uri="{FF2B5EF4-FFF2-40B4-BE49-F238E27FC236}">
              <a16:creationId xmlns:a16="http://schemas.microsoft.com/office/drawing/2014/main" id="{6E941F69-DA91-4DBE-ABDC-A43EE168A19C}"/>
            </a:ext>
          </a:extLst>
        </xdr:cNvPr>
        <xdr:cNvSpPr/>
      </xdr:nvSpPr>
      <xdr:spPr>
        <a:xfrm>
          <a:off x="14351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93392</xdr:rowOff>
    </xdr:from>
    <xdr:ext cx="762000" cy="259045"/>
    <xdr:sp macro="" textlink="">
      <xdr:nvSpPr>
        <xdr:cNvPr id="456" name="テキスト ボックス 455">
          <a:extLst>
            <a:ext uri="{FF2B5EF4-FFF2-40B4-BE49-F238E27FC236}">
              <a16:creationId xmlns:a16="http://schemas.microsoft.com/office/drawing/2014/main" id="{6330924D-039B-422C-997A-7DE08E84A73F}"/>
            </a:ext>
          </a:extLst>
        </xdr:cNvPr>
        <xdr:cNvSpPr txBox="1"/>
      </xdr:nvSpPr>
      <xdr:spPr>
        <a:xfrm>
          <a:off x="14020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164556</xdr:rowOff>
    </xdr:from>
    <xdr:to>
      <xdr:col>64</xdr:col>
      <xdr:colOff>152400</xdr:colOff>
      <xdr:row>14</xdr:row>
      <xdr:rowOff>94706</xdr:rowOff>
    </xdr:to>
    <xdr:sp macro="" textlink="">
      <xdr:nvSpPr>
        <xdr:cNvPr id="457" name="フローチャート: 判断 456">
          <a:extLst>
            <a:ext uri="{FF2B5EF4-FFF2-40B4-BE49-F238E27FC236}">
              <a16:creationId xmlns:a16="http://schemas.microsoft.com/office/drawing/2014/main" id="{9B344DF2-67D0-476E-8977-4AAC1594B166}"/>
            </a:ext>
          </a:extLst>
        </xdr:cNvPr>
        <xdr:cNvSpPr/>
      </xdr:nvSpPr>
      <xdr:spPr>
        <a:xfrm>
          <a:off x="13462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104883</xdr:rowOff>
    </xdr:from>
    <xdr:ext cx="762000" cy="259045"/>
    <xdr:sp macro="" textlink="">
      <xdr:nvSpPr>
        <xdr:cNvPr id="458" name="テキスト ボックス 457">
          <a:extLst>
            <a:ext uri="{FF2B5EF4-FFF2-40B4-BE49-F238E27FC236}">
              <a16:creationId xmlns:a16="http://schemas.microsoft.com/office/drawing/2014/main" id="{5944F8A0-814D-46D5-9A1C-913E880BB2A4}"/>
            </a:ext>
          </a:extLst>
        </xdr:cNvPr>
        <xdr:cNvSpPr txBox="1"/>
      </xdr:nvSpPr>
      <xdr:spPr>
        <a:xfrm>
          <a:off x="13131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B4A3A96-14E5-4972-9E24-16FE5444B47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F3F3E60A-4385-4A99-BA37-52B37244E14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1226273-34B1-44CF-9568-FC2A4170B8E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E915FC74-D70B-4F93-99BC-8D9610BC252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A3F6D9E-41B6-4D69-AE1A-36FBCE17D4D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64" name="楕円 463">
          <a:extLst>
            <a:ext uri="{FF2B5EF4-FFF2-40B4-BE49-F238E27FC236}">
              <a16:creationId xmlns:a16="http://schemas.microsoft.com/office/drawing/2014/main" id="{3B9F835C-D6A1-43D1-BD26-6C7AEF1049E5}"/>
            </a:ext>
          </a:extLst>
        </xdr:cNvPr>
        <xdr:cNvSpPr/>
      </xdr:nvSpPr>
      <xdr:spPr>
        <a:xfrm>
          <a:off x="169672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3464</xdr:rowOff>
    </xdr:from>
    <xdr:ext cx="762000" cy="259045"/>
    <xdr:sp macro="" textlink="">
      <xdr:nvSpPr>
        <xdr:cNvPr id="465" name="将来負担の状況該当値テキスト">
          <a:extLst>
            <a:ext uri="{FF2B5EF4-FFF2-40B4-BE49-F238E27FC236}">
              <a16:creationId xmlns:a16="http://schemas.microsoft.com/office/drawing/2014/main" id="{6E39FE3B-C5E2-4F22-A752-387C8C6F762C}"/>
            </a:ext>
          </a:extLst>
        </xdr:cNvPr>
        <xdr:cNvSpPr txBox="1"/>
      </xdr:nvSpPr>
      <xdr:spPr>
        <a:xfrm>
          <a:off x="17106900" y="240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132140</xdr:rowOff>
    </xdr:from>
    <xdr:to>
      <xdr:col>77</xdr:col>
      <xdr:colOff>95250</xdr:colOff>
      <xdr:row>15</xdr:row>
      <xdr:rowOff>62290</xdr:rowOff>
    </xdr:to>
    <xdr:sp macro="" textlink="">
      <xdr:nvSpPr>
        <xdr:cNvPr id="466" name="楕円 465">
          <a:extLst>
            <a:ext uri="{FF2B5EF4-FFF2-40B4-BE49-F238E27FC236}">
              <a16:creationId xmlns:a16="http://schemas.microsoft.com/office/drawing/2014/main" id="{28AA34FB-84D3-4292-8DC0-85D4C252DC23}"/>
            </a:ext>
          </a:extLst>
        </xdr:cNvPr>
        <xdr:cNvSpPr/>
      </xdr:nvSpPr>
      <xdr:spPr>
        <a:xfrm>
          <a:off x="16129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67" name="テキスト ボックス 466">
          <a:extLst>
            <a:ext uri="{FF2B5EF4-FFF2-40B4-BE49-F238E27FC236}">
              <a16:creationId xmlns:a16="http://schemas.microsoft.com/office/drawing/2014/main" id="{85EF6096-A8A4-4EC4-B984-0FB4325D5853}"/>
            </a:ext>
          </a:extLst>
        </xdr:cNvPr>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115570</xdr:rowOff>
    </xdr:from>
    <xdr:to>
      <xdr:col>73</xdr:col>
      <xdr:colOff>44450</xdr:colOff>
      <xdr:row>17</xdr:row>
      <xdr:rowOff>45720</xdr:rowOff>
    </xdr:to>
    <xdr:sp macro="" textlink="">
      <xdr:nvSpPr>
        <xdr:cNvPr id="468" name="楕円 467">
          <a:extLst>
            <a:ext uri="{FF2B5EF4-FFF2-40B4-BE49-F238E27FC236}">
              <a16:creationId xmlns:a16="http://schemas.microsoft.com/office/drawing/2014/main" id="{AFB3B277-73A7-4D06-8BE0-749A9119AEFB}"/>
            </a:ext>
          </a:extLst>
        </xdr:cNvPr>
        <xdr:cNvSpPr/>
      </xdr:nvSpPr>
      <xdr:spPr>
        <a:xfrm>
          <a:off x="15240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30497</xdr:rowOff>
    </xdr:from>
    <xdr:ext cx="762000" cy="259045"/>
    <xdr:sp macro="" textlink="">
      <xdr:nvSpPr>
        <xdr:cNvPr id="469" name="テキスト ボックス 468">
          <a:extLst>
            <a:ext uri="{FF2B5EF4-FFF2-40B4-BE49-F238E27FC236}">
              <a16:creationId xmlns:a16="http://schemas.microsoft.com/office/drawing/2014/main" id="{3A001DFA-DE85-40E7-B66B-BF30A88CB19F}"/>
            </a:ext>
          </a:extLst>
        </xdr:cNvPr>
        <xdr:cNvSpPr txBox="1"/>
      </xdr:nvSpPr>
      <xdr:spPr>
        <a:xfrm>
          <a:off x="14909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56727</xdr:rowOff>
    </xdr:from>
    <xdr:to>
      <xdr:col>68</xdr:col>
      <xdr:colOff>203200</xdr:colOff>
      <xdr:row>17</xdr:row>
      <xdr:rowOff>158327</xdr:rowOff>
    </xdr:to>
    <xdr:sp macro="" textlink="">
      <xdr:nvSpPr>
        <xdr:cNvPr id="470" name="楕円 469">
          <a:extLst>
            <a:ext uri="{FF2B5EF4-FFF2-40B4-BE49-F238E27FC236}">
              <a16:creationId xmlns:a16="http://schemas.microsoft.com/office/drawing/2014/main" id="{097AF21F-F0C8-436D-9E8D-B775F1878BDD}"/>
            </a:ext>
          </a:extLst>
        </xdr:cNvPr>
        <xdr:cNvSpPr/>
      </xdr:nvSpPr>
      <xdr:spPr>
        <a:xfrm>
          <a:off x="14351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143104</xdr:rowOff>
    </xdr:from>
    <xdr:ext cx="762000" cy="259045"/>
    <xdr:sp macro="" textlink="">
      <xdr:nvSpPr>
        <xdr:cNvPr id="471" name="テキスト ボックス 470">
          <a:extLst>
            <a:ext uri="{FF2B5EF4-FFF2-40B4-BE49-F238E27FC236}">
              <a16:creationId xmlns:a16="http://schemas.microsoft.com/office/drawing/2014/main" id="{81AB3DFF-9F3B-4F4A-B25F-D9B999C71777}"/>
            </a:ext>
          </a:extLst>
        </xdr:cNvPr>
        <xdr:cNvSpPr txBox="1"/>
      </xdr:nvSpPr>
      <xdr:spPr>
        <a:xfrm>
          <a:off x="14020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49832</xdr:rowOff>
    </xdr:from>
    <xdr:to>
      <xdr:col>64</xdr:col>
      <xdr:colOff>152400</xdr:colOff>
      <xdr:row>17</xdr:row>
      <xdr:rowOff>151432</xdr:rowOff>
    </xdr:to>
    <xdr:sp macro="" textlink="">
      <xdr:nvSpPr>
        <xdr:cNvPr id="472" name="楕円 471">
          <a:extLst>
            <a:ext uri="{FF2B5EF4-FFF2-40B4-BE49-F238E27FC236}">
              <a16:creationId xmlns:a16="http://schemas.microsoft.com/office/drawing/2014/main" id="{33286155-C5FF-414B-80B0-28CAD4F5E865}"/>
            </a:ext>
          </a:extLst>
        </xdr:cNvPr>
        <xdr:cNvSpPr/>
      </xdr:nvSpPr>
      <xdr:spPr>
        <a:xfrm>
          <a:off x="13462000" y="29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136209</xdr:rowOff>
    </xdr:from>
    <xdr:ext cx="762000" cy="259045"/>
    <xdr:sp macro="" textlink="">
      <xdr:nvSpPr>
        <xdr:cNvPr id="473" name="テキスト ボックス 472">
          <a:extLst>
            <a:ext uri="{FF2B5EF4-FFF2-40B4-BE49-F238E27FC236}">
              <a16:creationId xmlns:a16="http://schemas.microsoft.com/office/drawing/2014/main" id="{B35FEE55-D964-4935-B46D-19A6426BC02F}"/>
            </a:ext>
          </a:extLst>
        </xdr:cNvPr>
        <xdr:cNvSpPr txBox="1"/>
      </xdr:nvSpPr>
      <xdr:spPr>
        <a:xfrm>
          <a:off x="13131800" y="305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979306F-98D6-491D-B3CA-FF40675C7ED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896502E-B790-4FFD-AC03-3A09C1C8619D}"/>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C8F90FB-5291-4BC0-BFB5-9ED41288043E}"/>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FE16FBD-56E7-4A77-BD8D-F141331F684E}"/>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24EF459-4090-465D-A715-3C679BDB688B}"/>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502794FF-745A-4A2D-8480-A2E4D5816D5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6F14C71-47AC-4D7E-821F-87C50475D20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745EBBF-0D20-46D1-8EE4-655CC3BE5FF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C2444D9-188C-4798-9062-C2A611F629A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003FEB1-619C-4BA0-B6E6-586ADF2EB1B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24AF56E-E1F8-476A-8B4F-0D39486C9BD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3D5CA038-666D-46DF-BF53-0BF7A69776A2}"/>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4017D2-5BBE-4EA9-BF9F-C3F14C80956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1D272CA-2A29-46E3-ADF4-FA654328950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18FFBFF-0C52-4352-B651-7FFEA62BBB1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6CDA9DF-2D2B-4B68-A74C-2E04F5477FC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94E574B-A1E6-4BD7-B91D-AFAEBF30281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533E231-E9BA-4834-A12A-0EB176A975B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8A13E00-EA6C-4A63-9DB0-1C8D5DCD5AA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4E401E2-E413-4BE7-AF0B-798347CEBC98}"/>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28C3C0A-1830-44F2-B8B2-EA301FEBDAE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B62DC39-03F6-453B-8727-E61A9F061F0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B11D9C6-5F4E-4AED-864E-B99EAA4129E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51FF7E1-5C41-4454-A23A-85E799A8982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97F306D-E1B9-47DC-97C0-0F502BC4E30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2C87892-4A55-4407-A748-598C6C9F1E1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D5F50F7-15F7-4085-AC72-F391F63BEF6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99DE7D-225A-4C8F-869D-23FB0D3FCE6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CEE7DF2B-2A33-4C75-80E3-33A311F5235F}"/>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6236A24-F327-4EE8-97E0-613E3942296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FC2A3E3-699F-4B4B-B78E-DDEFE60643FB}"/>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895BB23-9359-425D-9DDC-A00966CAAA3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77F4EB8-C8C8-4A4F-9DD0-B716162BDFE3}"/>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6CF29ED-DDF5-4782-BB94-2D9141658E2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F6D7721-F641-4867-922F-39AEC5AF97F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6D3A85D4-0CBA-4E52-8F87-E6B9886F751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8E0E7BE-7213-43D0-A4BF-7571E892E1C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740F2E8-F9EE-4CA7-BB1F-3B611506FEF4}"/>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B61F1B1-2D7D-4ED2-88D0-C0F23971C31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E2EFC89-13FE-41DC-9C80-2C9A21B08C98}"/>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8ED10D7-C9D6-43E7-8DAF-50A02957843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892FED72-25EB-4BBF-83AB-DC2C545652D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233DA82-EC6E-4C69-B0DD-2AEFBFC705A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充当財源の減や、共済組合負担金等の増により、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一般財源が増額となったため、前年度から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％となり、類似団体平均を上回る水準となっている。類似団体平均を上回る要因は、町単独で消防本部を設置していること等が挙げられる。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今後も再任用職員や会計年度任用職員の増加が見込まれるが、業務量に応じた職員の適正配置に努め、人件費の抑制に努める。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08D5791-1E1A-4285-8CD4-475F908DC8B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B7402172-8CF4-42EA-B802-17EA07C9210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F02E44E-4045-478C-B8BB-EFA459651C0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A64CA312-8672-430B-B722-C6DAC9F7BA7C}"/>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7931604-053E-4A72-862B-8B8FE69F7368}"/>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96AEE69-E609-4AA4-87CA-8F80F461D5E6}"/>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21496B62-4583-4032-B246-A0A43873A8EA}"/>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791E2011-9DEE-4505-A731-0D92EC3450D9}"/>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494A335-D712-45D2-AF9C-3DCC6B5C60A7}"/>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A0E279F9-9F50-4E5A-AD7D-2E006BAB0AB4}"/>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54331E5-022A-4D3D-900B-CAFA60AB0DF3}"/>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E261DDB-E118-43F5-8696-FFD610432B3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C3674E6-A489-4DCD-9E8A-8762622A1EB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4781D353-10BC-498E-84E6-7975D0F8ECAE}"/>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39752A18-68F7-483D-B660-FFC03B6D3569}"/>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C0202878-3FA7-4A5E-81D2-3B0B6A2C7587}"/>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6DACEA37-1693-46D7-830C-1ACC65032C43}"/>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AB757F08-3770-48C0-82A8-930B8E0EE63B}"/>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400C36EA-788E-416F-92B7-B290BBB0BA2E}"/>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D30B864A-9836-494B-BEEE-36E7B1F3074C}"/>
            </a:ext>
          </a:extLst>
        </xdr:cNvPr>
        <xdr:cNvCxnSpPr/>
      </xdr:nvCxnSpPr>
      <xdr:spPr>
        <a:xfrm>
          <a:off x="3987800" y="638606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34078DC6-3E99-4659-A2F7-A4DA2F7814B7}"/>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672BD18B-DFF1-4620-9BEF-F5CF9734BD43}"/>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3E328E80-F133-4A19-B21C-4AE88642335A}"/>
            </a:ext>
          </a:extLst>
        </xdr:cNvPr>
        <xdr:cNvCxnSpPr/>
      </xdr:nvCxnSpPr>
      <xdr:spPr>
        <a:xfrm flipV="1">
          <a:off x="3098800" y="63860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B04CBFD8-951E-4799-8540-F4DAC575FAB5}"/>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7C6C524-577A-49D0-8F0B-25091341C7FD}"/>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12700</xdr:rowOff>
    </xdr:to>
    <xdr:cxnSp macro="">
      <xdr:nvCxnSpPr>
        <xdr:cNvPr id="70" name="直線コネクタ 69">
          <a:extLst>
            <a:ext uri="{FF2B5EF4-FFF2-40B4-BE49-F238E27FC236}">
              <a16:creationId xmlns:a16="http://schemas.microsoft.com/office/drawing/2014/main" id="{73F151A7-FD83-404C-942A-D648637862EE}"/>
            </a:ext>
          </a:extLst>
        </xdr:cNvPr>
        <xdr:cNvCxnSpPr/>
      </xdr:nvCxnSpPr>
      <xdr:spPr>
        <a:xfrm flipV="1">
          <a:off x="2209800" y="6468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32766</xdr:rowOff>
    </xdr:from>
    <xdr:to>
      <xdr:col>15</xdr:col>
      <xdr:colOff>149225</xdr:colOff>
      <xdr:row>37</xdr:row>
      <xdr:rowOff>134366</xdr:rowOff>
    </xdr:to>
    <xdr:sp macro="" textlink="">
      <xdr:nvSpPr>
        <xdr:cNvPr id="71" name="フローチャート: 判断 70">
          <a:extLst>
            <a:ext uri="{FF2B5EF4-FFF2-40B4-BE49-F238E27FC236}">
              <a16:creationId xmlns:a16="http://schemas.microsoft.com/office/drawing/2014/main" id="{86186BAA-F052-4AFC-A220-4DC9F36E1950}"/>
            </a:ext>
          </a:extLst>
        </xdr:cNvPr>
        <xdr:cNvSpPr/>
      </xdr:nvSpPr>
      <xdr:spPr>
        <a:xfrm>
          <a:off x="3048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144543</xdr:rowOff>
    </xdr:from>
    <xdr:ext cx="762000" cy="259045"/>
    <xdr:sp macro="" textlink="">
      <xdr:nvSpPr>
        <xdr:cNvPr id="72" name="テキスト ボックス 71">
          <a:extLst>
            <a:ext uri="{FF2B5EF4-FFF2-40B4-BE49-F238E27FC236}">
              <a16:creationId xmlns:a16="http://schemas.microsoft.com/office/drawing/2014/main" id="{7DBAC644-028B-4723-8F42-D607FD82794A}"/>
            </a:ext>
          </a:extLst>
        </xdr:cNvPr>
        <xdr:cNvSpPr txBox="1"/>
      </xdr:nvSpPr>
      <xdr:spPr>
        <a:xfrm>
          <a:off x="2717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B24CB4C5-013C-4603-BA40-163B61C6F3B3}"/>
            </a:ext>
          </a:extLst>
        </xdr:cNvPr>
        <xdr:cNvCxnSpPr/>
      </xdr:nvCxnSpPr>
      <xdr:spPr>
        <a:xfrm flipV="1">
          <a:off x="1320800" y="6527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a:extLst>
            <a:ext uri="{FF2B5EF4-FFF2-40B4-BE49-F238E27FC236}">
              <a16:creationId xmlns:a16="http://schemas.microsoft.com/office/drawing/2014/main" id="{62D557E3-6465-40C9-92BD-CEC098485BAB}"/>
            </a:ext>
          </a:extLst>
        </xdr:cNvPr>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75" name="テキスト ボックス 74">
          <a:extLst>
            <a:ext uri="{FF2B5EF4-FFF2-40B4-BE49-F238E27FC236}">
              <a16:creationId xmlns:a16="http://schemas.microsoft.com/office/drawing/2014/main" id="{7D1CBD6C-CCD5-40B0-A688-4443C66FEF06}"/>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a:extLst>
            <a:ext uri="{FF2B5EF4-FFF2-40B4-BE49-F238E27FC236}">
              <a16:creationId xmlns:a16="http://schemas.microsoft.com/office/drawing/2014/main" id="{6CEA88A8-BA25-4B5E-A92D-FA45356F32AF}"/>
            </a:ext>
          </a:extLst>
        </xdr:cNvPr>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77" name="テキスト ボックス 76">
          <a:extLst>
            <a:ext uri="{FF2B5EF4-FFF2-40B4-BE49-F238E27FC236}">
              <a16:creationId xmlns:a16="http://schemas.microsoft.com/office/drawing/2014/main" id="{B2ED33E8-62E3-44EE-8563-3D4977E4EF85}"/>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89EF0A3A-AC57-4A8C-B966-630C5470C03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80BAE7F-91E7-404D-93AF-80256B3D5D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A6DCD766-A578-4E3F-AA32-50B39904338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115C988A-7522-4FD2-8CD8-C471A600199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7AE8F33-9C8A-4BED-B6E7-40B64FBE7C8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6831D3BC-37E9-40DD-80E2-3BC06CB4EA8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4B82BB5-E639-4905-BADE-EA4AB99AB00C}"/>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77D13EDF-8B53-42B6-BE26-436ED01FD4D2}"/>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a:extLst>
            <a:ext uri="{FF2B5EF4-FFF2-40B4-BE49-F238E27FC236}">
              <a16:creationId xmlns:a16="http://schemas.microsoft.com/office/drawing/2014/main" id="{423F4F6C-E532-4346-8458-2711F6F68028}"/>
            </a:ext>
          </a:extLst>
        </xdr:cNvPr>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9CA87D6C-A0E0-4110-995B-2903156426AA}"/>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466A5217-2DCF-458D-8179-6E2E105D9DA5}"/>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a:extLst>
            <a:ext uri="{FF2B5EF4-FFF2-40B4-BE49-F238E27FC236}">
              <a16:creationId xmlns:a16="http://schemas.microsoft.com/office/drawing/2014/main" id="{0AEED5A5-BDD5-4246-9D48-4192A4DF7AB6}"/>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AA66CDED-27CB-4A80-BE1F-DF152CFB4BA9}"/>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a:extLst>
            <a:ext uri="{FF2B5EF4-FFF2-40B4-BE49-F238E27FC236}">
              <a16:creationId xmlns:a16="http://schemas.microsoft.com/office/drawing/2014/main" id="{48321C6C-A07C-425F-B3A0-F1770632EAD0}"/>
            </a:ext>
          </a:extLst>
        </xdr:cNvPr>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a:extLst>
            <a:ext uri="{FF2B5EF4-FFF2-40B4-BE49-F238E27FC236}">
              <a16:creationId xmlns:a16="http://schemas.microsoft.com/office/drawing/2014/main" id="{68358CAC-1224-4851-AB0C-4BEC27C5A479}"/>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57698071-7569-4ADF-9847-2F78517A36B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AE49BF20-ABEE-421E-A57E-5DD3D139C388}"/>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6CE4F1A7-CB16-4CEF-A83C-FE608484A94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A75B10D-E711-49BE-848B-E8D008F62A04}"/>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F0B8501B-615A-438D-809D-8152732D913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DECE2687-2C18-4D33-A5C4-0325B68572DE}"/>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46643E6D-DBF0-465D-B36D-56784241DAF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932E0E0-2A75-4BA9-975E-6E4CF8EABD8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C54F4756-D90D-415E-B334-427669DE82C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20902AE4-BF80-4DB4-A2CD-799A750D78EB}"/>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1BC1355-14FA-47B7-AA2A-20A253C7F56A}"/>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各施設等の電気使用料が高騰する一方で、ごみ処理運搬委託の減等による影響が大きかったため、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に向けて検討を進めているが、未だ導入には至っていないため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、今後も民間活力の活用も視野に入れ検討し、経費削減の徹底に努める。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B0C175B3-9CFD-4E6B-A535-F8437EBC6A5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3270C50-0D7A-4258-8AF3-C46DB8E454C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387F2D96-BC94-4909-854A-96DADDF89FB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F02B65F5-3092-4EEF-B60D-C8148B6A0E01}"/>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AD0C4465-48E4-499E-A553-9ED99098E94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5383FED3-91BA-4B56-B2C5-B30F53A21AAA}"/>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A1A23512-D907-427D-BF9E-D69A7785D4D3}"/>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F956D338-497E-4443-B6FD-CF589A545481}"/>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5C206AC0-8F3E-41A7-BAE4-BB6F81B37369}"/>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D170391-6FE8-4DA7-ACA7-3B319CCC44E4}"/>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CBD010C5-5305-43B0-86CA-2088AFCD68EA}"/>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C0053867-B7A5-4611-9E79-78D342D8D66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D6DEE09B-E845-4417-8245-F4B6D1620FD5}"/>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D334205B-E985-4177-BE72-81E8D25149D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EB9F1DA1-4CB3-45C7-AEEF-04E47D443C6A}"/>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C420E81-E974-4ECC-B19D-F24C13C49D4F}"/>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3DBB72B7-A11E-4CC4-9834-835B895E024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31791196-AC3F-473E-B505-E471BF6651CE}"/>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F0568A06-1852-4FDD-9BA1-16243D1F3BB2}"/>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65278</xdr:rowOff>
    </xdr:to>
    <xdr:cxnSp macro="">
      <xdr:nvCxnSpPr>
        <xdr:cNvPr id="123" name="直線コネクタ 122">
          <a:extLst>
            <a:ext uri="{FF2B5EF4-FFF2-40B4-BE49-F238E27FC236}">
              <a16:creationId xmlns:a16="http://schemas.microsoft.com/office/drawing/2014/main" id="{48FDF292-34FA-4F17-97C4-47F0F47CD2CB}"/>
            </a:ext>
          </a:extLst>
        </xdr:cNvPr>
        <xdr:cNvCxnSpPr/>
      </xdr:nvCxnSpPr>
      <xdr:spPr>
        <a:xfrm flipV="1">
          <a:off x="15671800" y="2600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65CD15BC-7782-41A9-A019-441B44AEBC9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8EF9B16C-7789-4356-B814-EFE048F32B37}"/>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15</xdr:row>
      <xdr:rowOff>65278</xdr:rowOff>
    </xdr:to>
    <xdr:cxnSp macro="">
      <xdr:nvCxnSpPr>
        <xdr:cNvPr id="126" name="直線コネクタ 125">
          <a:extLst>
            <a:ext uri="{FF2B5EF4-FFF2-40B4-BE49-F238E27FC236}">
              <a16:creationId xmlns:a16="http://schemas.microsoft.com/office/drawing/2014/main" id="{515DAF26-7D96-430B-BC35-015C6DF5C2F1}"/>
            </a:ext>
          </a:extLst>
        </xdr:cNvPr>
        <xdr:cNvCxnSpPr/>
      </xdr:nvCxnSpPr>
      <xdr:spPr>
        <a:xfrm>
          <a:off x="14782800" y="24998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29D4A9B3-04B6-4BB7-8151-4F3719236069}"/>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370E63C7-62BE-46EF-8151-FBA9C34F3423}"/>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99568</xdr:rowOff>
    </xdr:to>
    <xdr:cxnSp macro="">
      <xdr:nvCxnSpPr>
        <xdr:cNvPr id="129" name="直線コネクタ 128">
          <a:extLst>
            <a:ext uri="{FF2B5EF4-FFF2-40B4-BE49-F238E27FC236}">
              <a16:creationId xmlns:a16="http://schemas.microsoft.com/office/drawing/2014/main" id="{8653BD36-20FF-4E4C-B285-4CF3F2DE3EBA}"/>
            </a:ext>
          </a:extLst>
        </xdr:cNvPr>
        <xdr:cNvCxnSpPr/>
      </xdr:nvCxnSpPr>
      <xdr:spPr>
        <a:xfrm>
          <a:off x="13893800" y="24632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160782</xdr:rowOff>
    </xdr:from>
    <xdr:to>
      <xdr:col>74</xdr:col>
      <xdr:colOff>31750</xdr:colOff>
      <xdr:row>16</xdr:row>
      <xdr:rowOff>90932</xdr:rowOff>
    </xdr:to>
    <xdr:sp macro="" textlink="">
      <xdr:nvSpPr>
        <xdr:cNvPr id="130" name="フローチャート: 判断 129">
          <a:extLst>
            <a:ext uri="{FF2B5EF4-FFF2-40B4-BE49-F238E27FC236}">
              <a16:creationId xmlns:a16="http://schemas.microsoft.com/office/drawing/2014/main" id="{20840AB7-A5EB-46E1-AFBE-2029996A7315}"/>
            </a:ext>
          </a:extLst>
        </xdr:cNvPr>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31" name="テキスト ボックス 130">
          <a:extLst>
            <a:ext uri="{FF2B5EF4-FFF2-40B4-BE49-F238E27FC236}">
              <a16:creationId xmlns:a16="http://schemas.microsoft.com/office/drawing/2014/main" id="{54A2BB31-4EF1-4E42-A350-195664732F36}"/>
            </a:ext>
          </a:extLst>
        </xdr:cNvPr>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62992</xdr:rowOff>
    </xdr:to>
    <xdr:cxnSp macro="">
      <xdr:nvCxnSpPr>
        <xdr:cNvPr id="132" name="直線コネクタ 131">
          <a:extLst>
            <a:ext uri="{FF2B5EF4-FFF2-40B4-BE49-F238E27FC236}">
              <a16:creationId xmlns:a16="http://schemas.microsoft.com/office/drawing/2014/main" id="{9E4FF7D8-7F7C-415D-AC26-F6B6C69B1500}"/>
            </a:ext>
          </a:extLst>
        </xdr:cNvPr>
        <xdr:cNvCxnSpPr/>
      </xdr:nvCxnSpPr>
      <xdr:spPr>
        <a:xfrm>
          <a:off x="13004800" y="24267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3" name="フローチャート: 判断 132">
          <a:extLst>
            <a:ext uri="{FF2B5EF4-FFF2-40B4-BE49-F238E27FC236}">
              <a16:creationId xmlns:a16="http://schemas.microsoft.com/office/drawing/2014/main" id="{53A63884-D90D-4772-970B-70CDC0D18FC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4" name="テキスト ボックス 133">
          <a:extLst>
            <a:ext uri="{FF2B5EF4-FFF2-40B4-BE49-F238E27FC236}">
              <a16:creationId xmlns:a16="http://schemas.microsoft.com/office/drawing/2014/main" id="{308D15C8-BF10-449D-8C28-1B3BB3EB89CF}"/>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5" name="フローチャート: 判断 134">
          <a:extLst>
            <a:ext uri="{FF2B5EF4-FFF2-40B4-BE49-F238E27FC236}">
              <a16:creationId xmlns:a16="http://schemas.microsoft.com/office/drawing/2014/main" id="{C1D47F31-E03A-493C-8770-4F1D831CCCC3}"/>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6" name="テキスト ボックス 135">
          <a:extLst>
            <a:ext uri="{FF2B5EF4-FFF2-40B4-BE49-F238E27FC236}">
              <a16:creationId xmlns:a16="http://schemas.microsoft.com/office/drawing/2014/main" id="{3775FEA2-B80D-4283-B003-B69C8E4EBE93}"/>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6E24E818-98E8-41D7-BF0D-55F3FEA81B2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26E091B8-22C8-440C-B4DF-4CBD444EA8C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2A5C28F5-D5B5-42BF-873B-0C6B139149C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C8CEEC84-9F42-4BA5-8785-EDB308CC42EB}"/>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8C284FC4-059D-49F9-BB42-C683B1E4FCC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2" name="楕円 141">
          <a:extLst>
            <a:ext uri="{FF2B5EF4-FFF2-40B4-BE49-F238E27FC236}">
              <a16:creationId xmlns:a16="http://schemas.microsoft.com/office/drawing/2014/main" id="{3A2E6A3F-E3E1-4DD0-8248-F36E885436DB}"/>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165879</xdr:rowOff>
    </xdr:from>
    <xdr:ext cx="762000" cy="259045"/>
    <xdr:sp macro="" textlink="">
      <xdr:nvSpPr>
        <xdr:cNvPr id="143" name="物件費該当値テキスト">
          <a:extLst>
            <a:ext uri="{FF2B5EF4-FFF2-40B4-BE49-F238E27FC236}">
              <a16:creationId xmlns:a16="http://schemas.microsoft.com/office/drawing/2014/main" id="{A4830DEA-F52C-450F-A1F6-50CA9056FAC1}"/>
            </a:ext>
          </a:extLst>
        </xdr:cNvPr>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4" name="楕円 143">
          <a:extLst>
            <a:ext uri="{FF2B5EF4-FFF2-40B4-BE49-F238E27FC236}">
              <a16:creationId xmlns:a16="http://schemas.microsoft.com/office/drawing/2014/main" id="{EE25A2DA-E7DD-41AC-A4D3-43ADEF79EE3A}"/>
            </a:ext>
          </a:extLst>
        </xdr:cNvPr>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5" name="テキスト ボックス 144">
          <a:extLst>
            <a:ext uri="{FF2B5EF4-FFF2-40B4-BE49-F238E27FC236}">
              <a16:creationId xmlns:a16="http://schemas.microsoft.com/office/drawing/2014/main" id="{4CD042DF-85E5-466B-A62D-C50CE6CFF38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46" name="楕円 145">
          <a:extLst>
            <a:ext uri="{FF2B5EF4-FFF2-40B4-BE49-F238E27FC236}">
              <a16:creationId xmlns:a16="http://schemas.microsoft.com/office/drawing/2014/main" id="{4D35FD93-9EF1-4660-AE2D-4165F7E11A8F}"/>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47" name="テキスト ボックス 146">
          <a:extLst>
            <a:ext uri="{FF2B5EF4-FFF2-40B4-BE49-F238E27FC236}">
              <a16:creationId xmlns:a16="http://schemas.microsoft.com/office/drawing/2014/main" id="{D442C220-EFE6-4B21-856C-0DE7CFAAA807}"/>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48" name="楕円 147">
          <a:extLst>
            <a:ext uri="{FF2B5EF4-FFF2-40B4-BE49-F238E27FC236}">
              <a16:creationId xmlns:a16="http://schemas.microsoft.com/office/drawing/2014/main" id="{837A82A9-AA13-4194-A740-8CC571DB4E1E}"/>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123969</xdr:rowOff>
    </xdr:from>
    <xdr:ext cx="762000" cy="259045"/>
    <xdr:sp macro="" textlink="">
      <xdr:nvSpPr>
        <xdr:cNvPr id="149" name="テキスト ボックス 148">
          <a:extLst>
            <a:ext uri="{FF2B5EF4-FFF2-40B4-BE49-F238E27FC236}">
              <a16:creationId xmlns:a16="http://schemas.microsoft.com/office/drawing/2014/main" id="{5548745C-9B57-4B3B-BBF5-2BB8F7583021}"/>
            </a:ext>
          </a:extLst>
        </xdr:cNvPr>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0" name="楕円 149">
          <a:extLst>
            <a:ext uri="{FF2B5EF4-FFF2-40B4-BE49-F238E27FC236}">
              <a16:creationId xmlns:a16="http://schemas.microsoft.com/office/drawing/2014/main" id="{76429A9C-5EFB-46B2-9CA4-BADEC9652ACD}"/>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1" name="テキスト ボックス 150">
          <a:extLst>
            <a:ext uri="{FF2B5EF4-FFF2-40B4-BE49-F238E27FC236}">
              <a16:creationId xmlns:a16="http://schemas.microsoft.com/office/drawing/2014/main" id="{98968E64-96A8-4898-BD58-A448F0134FB8}"/>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1118FC78-16EA-4684-94DF-B59CCDCA194C}"/>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27726D4F-7F18-4F83-AB35-366D9D8D1FD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3F07F1C-832E-4DF8-B3C4-4225EF37FAF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57B4BFCA-8815-4F36-9CC1-356A2FE92856}"/>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5D87B8D2-DA70-4AA8-B08A-8D8DBC806DF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5021780-EC8A-4027-A1C6-8B5B76FB6CA8}"/>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B2C1023-1133-409D-81A3-16C1F7998CA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A98C630F-8CDD-42FE-9358-827FA09C881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4B75A0AD-768E-4B92-8454-42AC8FACE25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D0D036CF-EB18-4F5B-B988-66A202346DFD}"/>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3CDE7F22-D254-4D66-B720-EC8998FE1CEE}"/>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扶助費は、障害福祉サービス利用による自立支援給付及び医療福祉事務費等の社会保障経費の増、経常一般財源が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しかしながら、今後も少子高齢化の進行に伴う社会保障経費の増加が見込まれることから、地域の実情に応じた様々な施策を展開し、扶助費の抑制に努めていく。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600707D6-020D-480F-A5DF-33B5050A0683}"/>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BD0DF67D-1E2F-45E1-9D62-699A89BB88A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1CAEE81B-03B2-4A97-944F-AFB45EF8B15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948E1525-2652-4CB5-B6F1-897FBB7186E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514083D1-9A9A-4C5F-A11E-A8174A19CE14}"/>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4F9B8D98-05C2-4E41-82DE-E33958A0EF82}"/>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F74536CC-F725-4DCE-91EC-24A9D6C0B813}"/>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3DB56777-D7D4-492B-867A-A919EDB47D3D}"/>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2E52130B-723E-4E5A-808D-2EF7A00BBA3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18C95111-0B28-4C47-A3BF-46AE5749E1E4}"/>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36265EF9-2125-4CF9-8300-C263455EB21A}"/>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34A451F3-96B2-4943-B713-A3B8A7BAAD91}"/>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C676CE69-9225-4BB1-8B98-40317F1C0FE8}"/>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9230753A-8FD5-45A6-A601-0F092AF4ED4A}"/>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5E942461-E678-41CA-9176-56EA59C23277}"/>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3B47A685-8531-46A3-9A1D-4723CCA9F21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75BCDDA8-FF27-433E-9934-F4D7EF818B91}"/>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15A985C6-177B-44F2-80CD-D54AD05BF843}"/>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279DDD8F-FF16-471B-A445-1983DD0ED2AF}"/>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1F3667C0-8D0D-47DF-81D3-39E5FF609B68}"/>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8F61E8CE-F9D4-4362-AF05-121F267878CC}"/>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A11CBC07-1985-4894-B157-EF4C035C3524}"/>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88E0BB1B-0FB5-4867-9A24-87992A3AB14A}"/>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6B40EEC6-99B7-42DA-87E9-D87CE2EE1634}"/>
            </a:ext>
          </a:extLst>
        </xdr:cNvPr>
        <xdr:cNvCxnSpPr/>
      </xdr:nvCxnSpPr>
      <xdr:spPr>
        <a:xfrm>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A1D75DB7-7EE0-484A-962E-4BF4DAAC595E}"/>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D31D75AD-64EE-4067-A3E9-293E7E2B6777}"/>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97065</xdr:rowOff>
    </xdr:to>
    <xdr:cxnSp macro="">
      <xdr:nvCxnSpPr>
        <xdr:cNvPr id="189" name="直線コネクタ 188">
          <a:extLst>
            <a:ext uri="{FF2B5EF4-FFF2-40B4-BE49-F238E27FC236}">
              <a16:creationId xmlns:a16="http://schemas.microsoft.com/office/drawing/2014/main" id="{E57D713A-85D5-4914-90D5-DED2129AE465}"/>
            </a:ext>
          </a:extLst>
        </xdr:cNvPr>
        <xdr:cNvCxnSpPr/>
      </xdr:nvCxnSpPr>
      <xdr:spPr>
        <a:xfrm flipV="1">
          <a:off x="3098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255F9E41-BCCC-49A9-A926-6CE307D3876F}"/>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9E676B41-6896-4DC0-98D3-D73B9E2DBA25}"/>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129722</xdr:rowOff>
    </xdr:to>
    <xdr:cxnSp macro="">
      <xdr:nvCxnSpPr>
        <xdr:cNvPr id="192" name="直線コネクタ 191">
          <a:extLst>
            <a:ext uri="{FF2B5EF4-FFF2-40B4-BE49-F238E27FC236}">
              <a16:creationId xmlns:a16="http://schemas.microsoft.com/office/drawing/2014/main" id="{44348075-4FC7-4ABE-9495-34BA0AB25BE4}"/>
            </a:ext>
          </a:extLst>
        </xdr:cNvPr>
        <xdr:cNvCxnSpPr/>
      </xdr:nvCxnSpPr>
      <xdr:spPr>
        <a:xfrm flipV="1">
          <a:off x="2209800" y="9526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3" name="フローチャート: 判断 192">
          <a:extLst>
            <a:ext uri="{FF2B5EF4-FFF2-40B4-BE49-F238E27FC236}">
              <a16:creationId xmlns:a16="http://schemas.microsoft.com/office/drawing/2014/main" id="{FFA00456-6E1F-4C4E-B007-70E5B465978D}"/>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194" name="テキスト ボックス 193">
          <a:extLst>
            <a:ext uri="{FF2B5EF4-FFF2-40B4-BE49-F238E27FC236}">
              <a16:creationId xmlns:a16="http://schemas.microsoft.com/office/drawing/2014/main" id="{670BB8D5-7125-4C1D-9208-BE98164C4AD1}"/>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129722</xdr:rowOff>
    </xdr:to>
    <xdr:cxnSp macro="">
      <xdr:nvCxnSpPr>
        <xdr:cNvPr id="195" name="直線コネクタ 194">
          <a:extLst>
            <a:ext uri="{FF2B5EF4-FFF2-40B4-BE49-F238E27FC236}">
              <a16:creationId xmlns:a16="http://schemas.microsoft.com/office/drawing/2014/main" id="{6355EABC-2B95-4B92-8E54-19CAF8597D8D}"/>
            </a:ext>
          </a:extLst>
        </xdr:cNvPr>
        <xdr:cNvCxnSpPr/>
      </xdr:nvCxnSpPr>
      <xdr:spPr>
        <a:xfrm>
          <a:off x="1320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6" name="フローチャート: 判断 195">
          <a:extLst>
            <a:ext uri="{FF2B5EF4-FFF2-40B4-BE49-F238E27FC236}">
              <a16:creationId xmlns:a16="http://schemas.microsoft.com/office/drawing/2014/main" id="{2BEF718C-88D2-4FF2-AAFA-1644535179EA}"/>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197" name="テキスト ボックス 196">
          <a:extLst>
            <a:ext uri="{FF2B5EF4-FFF2-40B4-BE49-F238E27FC236}">
              <a16:creationId xmlns:a16="http://schemas.microsoft.com/office/drawing/2014/main" id="{C3861605-3A48-4A1C-AE51-0EABA3CCFAB3}"/>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8" name="フローチャート: 判断 197">
          <a:extLst>
            <a:ext uri="{FF2B5EF4-FFF2-40B4-BE49-F238E27FC236}">
              <a16:creationId xmlns:a16="http://schemas.microsoft.com/office/drawing/2014/main" id="{92EFEB37-1144-4B82-95C4-086AE3AEF797}"/>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199" name="テキスト ボックス 198">
          <a:extLst>
            <a:ext uri="{FF2B5EF4-FFF2-40B4-BE49-F238E27FC236}">
              <a16:creationId xmlns:a16="http://schemas.microsoft.com/office/drawing/2014/main" id="{D9885C61-454F-4546-98AA-3BFFF5696CE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82DF66D-0EBA-419D-963D-A9677FF115D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28F23D95-329E-44CF-A826-85E2F7277EB4}"/>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4150776F-EA15-4B83-BC84-772FF8EA63B8}"/>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1E3405BC-B62B-4FFB-B930-F1501852140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379EB3C8-9DEE-47B6-949C-5F39859E2DDD}"/>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5" name="楕円 204">
          <a:extLst>
            <a:ext uri="{FF2B5EF4-FFF2-40B4-BE49-F238E27FC236}">
              <a16:creationId xmlns:a16="http://schemas.microsoft.com/office/drawing/2014/main" id="{5595AEB7-C02C-42EA-B740-BF5F65E8BAE9}"/>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6" name="扶助費該当値テキスト">
          <a:extLst>
            <a:ext uri="{FF2B5EF4-FFF2-40B4-BE49-F238E27FC236}">
              <a16:creationId xmlns:a16="http://schemas.microsoft.com/office/drawing/2014/main" id="{714399BE-607F-4D72-B117-65A36BD5D1B2}"/>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a:extLst>
            <a:ext uri="{FF2B5EF4-FFF2-40B4-BE49-F238E27FC236}">
              <a16:creationId xmlns:a16="http://schemas.microsoft.com/office/drawing/2014/main" id="{0E8B7C61-4552-4D14-A765-1C719E88116D}"/>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8" name="テキスト ボックス 207">
          <a:extLst>
            <a:ext uri="{FF2B5EF4-FFF2-40B4-BE49-F238E27FC236}">
              <a16:creationId xmlns:a16="http://schemas.microsoft.com/office/drawing/2014/main" id="{4B99C1F9-FD09-4F72-BA9E-ACD955E2F015}"/>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09" name="楕円 208">
          <a:extLst>
            <a:ext uri="{FF2B5EF4-FFF2-40B4-BE49-F238E27FC236}">
              <a16:creationId xmlns:a16="http://schemas.microsoft.com/office/drawing/2014/main" id="{79130DB1-C76D-4A7D-9907-D7FC6B9298BE}"/>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0" name="テキスト ボックス 209">
          <a:extLst>
            <a:ext uri="{FF2B5EF4-FFF2-40B4-BE49-F238E27FC236}">
              <a16:creationId xmlns:a16="http://schemas.microsoft.com/office/drawing/2014/main" id="{17025F1E-B218-4CEE-842B-BE43D46CB3B5}"/>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1" name="楕円 210">
          <a:extLst>
            <a:ext uri="{FF2B5EF4-FFF2-40B4-BE49-F238E27FC236}">
              <a16:creationId xmlns:a16="http://schemas.microsoft.com/office/drawing/2014/main" id="{AED1BDD8-5645-4A5F-85B5-4CCFD385C392}"/>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2" name="テキスト ボックス 211">
          <a:extLst>
            <a:ext uri="{FF2B5EF4-FFF2-40B4-BE49-F238E27FC236}">
              <a16:creationId xmlns:a16="http://schemas.microsoft.com/office/drawing/2014/main" id="{913BF51B-921B-4B4C-B918-996D1AF34BA5}"/>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63FF9913-622E-463D-9A6A-031357EC1DF3}"/>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4" name="テキスト ボックス 213">
          <a:extLst>
            <a:ext uri="{FF2B5EF4-FFF2-40B4-BE49-F238E27FC236}">
              <a16:creationId xmlns:a16="http://schemas.microsoft.com/office/drawing/2014/main" id="{8803DA49-45D6-4F79-800D-5436542AFBC2}"/>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56C10C5-92E3-45AD-9163-BC71A4F3073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56D33A59-8457-4E20-AA6E-04913419A802}"/>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E72F0DBA-D749-4AEF-B28A-C759DD9B7455}"/>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8E065EF1-38D7-4774-A0EE-BE69819ABADD}"/>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68FC76E0-6173-40E6-AD14-38C17B6D3A5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1EFC96FE-0BFF-41C1-8FED-7573E467657F}"/>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16F1C408-938B-49A5-A9FE-CE5E5EBD761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42748705-AB97-4DD7-A530-6491CA5A0A3F}"/>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7F962706-1900-4605-BA14-0A5AD1A3072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9C69F676-0B0D-4A88-BF29-809D93C5D79A}"/>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BD8C3F0A-BC9A-4DAE-9EA3-2CC35ABCD67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その他の経費は、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特別会計への繰出金が増となっていることから、前年度から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％となり、類似団体平均をわずかに上回る水準となっている。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今後も特別会計や企業会計における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保険料や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使用料等の見直しを行い、さらなる経営改善に努める。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91E1B790-D5A6-4399-A7A2-EC2CCDD96CFB}"/>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3C30ECBB-E017-4DBF-9B5E-F9CE4BBAC53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E84913B6-8A02-44D8-9484-98ACAAFEFE4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37A30A10-35F0-463F-B3EB-BF14CC7827CD}"/>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277C10DC-B0B0-43C0-BAB8-3D5DBE6D6962}"/>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73838B09-E7F4-4ECB-A7D4-337B38C9FABB}"/>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FB301AA9-81C9-4F5F-94BE-AE8BD80F6C79}"/>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AA7FE33A-193B-46A4-B9BC-7BA1AE0E8FD5}"/>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76ED935F-EBE5-481C-B6F0-9186D5D693CE}"/>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1E9D7DA2-AF67-4CA1-B19F-9B70D8EC5333}"/>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3A3ACE71-D926-4B7F-94FF-91467A4E0B18}"/>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86D4D4C-2E68-4D91-83BD-48F8C2DF8EEE}"/>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D7A66660-11EB-487B-8268-B03C99282FA6}"/>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2E214A5C-3742-4FB5-88EE-7CEFEFEB8E9C}"/>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3CACAFF0-A6AE-4AAB-904E-76B0F050B254}"/>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521DAB90-A7CD-4EA0-9CF4-5CA647B83477}"/>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C34C8868-D784-4DE1-9A48-3D63E3F1A00B}"/>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A156329B-34BD-4F30-A9BB-583220E47848}"/>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DDFE0565-3D84-4FE5-B4CC-B277A0DFD23D}"/>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35C44209-202B-47DA-9FB8-BA4D4226B6F4}"/>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F5EC8983-7CBC-4DE5-A984-5C50341A966A}"/>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148FFCC8-A155-4508-8EB3-2B30BFF241FF}"/>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2948EDA6-CFB3-440F-993A-1E7BE0EA0194}"/>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48078</xdr:rowOff>
    </xdr:to>
    <xdr:cxnSp macro="">
      <xdr:nvCxnSpPr>
        <xdr:cNvPr id="249" name="直線コネクタ 248">
          <a:extLst>
            <a:ext uri="{FF2B5EF4-FFF2-40B4-BE49-F238E27FC236}">
              <a16:creationId xmlns:a16="http://schemas.microsoft.com/office/drawing/2014/main" id="{E2CC91E0-3544-4ADC-A17B-71F819D82FF7}"/>
            </a:ext>
          </a:extLst>
        </xdr:cNvPr>
        <xdr:cNvCxnSpPr/>
      </xdr:nvCxnSpPr>
      <xdr:spPr>
        <a:xfrm>
          <a:off x="15671800" y="9755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190F2E8E-09AC-424F-9997-7509D8B2DDF4}"/>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627B03F2-882B-447A-8751-A5E5D2B3877B}"/>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91622</xdr:rowOff>
    </xdr:to>
    <xdr:cxnSp macro="">
      <xdr:nvCxnSpPr>
        <xdr:cNvPr id="252" name="直線コネクタ 251">
          <a:extLst>
            <a:ext uri="{FF2B5EF4-FFF2-40B4-BE49-F238E27FC236}">
              <a16:creationId xmlns:a16="http://schemas.microsoft.com/office/drawing/2014/main" id="{084BD43F-AFC8-4164-8034-BF2996FCA1F5}"/>
            </a:ext>
          </a:extLst>
        </xdr:cNvPr>
        <xdr:cNvCxnSpPr/>
      </xdr:nvCxnSpPr>
      <xdr:spPr>
        <a:xfrm flipV="1">
          <a:off x="14782800" y="9755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32EDE407-EB64-424C-80E2-A40062DA2E1F}"/>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B20DF2FC-BC0F-4334-BA5B-EF58C63D4D2C}"/>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61</xdr:row>
      <xdr:rowOff>113393</xdr:rowOff>
    </xdr:to>
    <xdr:cxnSp macro="">
      <xdr:nvCxnSpPr>
        <xdr:cNvPr id="255" name="直線コネクタ 254">
          <a:extLst>
            <a:ext uri="{FF2B5EF4-FFF2-40B4-BE49-F238E27FC236}">
              <a16:creationId xmlns:a16="http://schemas.microsoft.com/office/drawing/2014/main" id="{867F5B67-003D-4720-85C7-5B86C447E7F0}"/>
            </a:ext>
          </a:extLst>
        </xdr:cNvPr>
        <xdr:cNvCxnSpPr/>
      </xdr:nvCxnSpPr>
      <xdr:spPr>
        <a:xfrm flipV="1">
          <a:off x="13893800" y="9864272"/>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6" name="フローチャート: 判断 255">
          <a:extLst>
            <a:ext uri="{FF2B5EF4-FFF2-40B4-BE49-F238E27FC236}">
              <a16:creationId xmlns:a16="http://schemas.microsoft.com/office/drawing/2014/main" id="{B070DCE9-B0EE-4ED7-93C4-9A2C14725956}"/>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7" name="テキスト ボックス 256">
          <a:extLst>
            <a:ext uri="{FF2B5EF4-FFF2-40B4-BE49-F238E27FC236}">
              <a16:creationId xmlns:a16="http://schemas.microsoft.com/office/drawing/2014/main" id="{11331992-CADE-4BE2-865B-515826206259}"/>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48078</xdr:rowOff>
    </xdr:from>
    <xdr:to>
      <xdr:col>69</xdr:col>
      <xdr:colOff>92075</xdr:colOff>
      <xdr:row>61</xdr:row>
      <xdr:rowOff>113393</xdr:rowOff>
    </xdr:to>
    <xdr:cxnSp macro="">
      <xdr:nvCxnSpPr>
        <xdr:cNvPr id="258" name="直線コネクタ 257">
          <a:extLst>
            <a:ext uri="{FF2B5EF4-FFF2-40B4-BE49-F238E27FC236}">
              <a16:creationId xmlns:a16="http://schemas.microsoft.com/office/drawing/2014/main" id="{612E25D1-903C-40C3-9DB0-0A78A8306629}"/>
            </a:ext>
          </a:extLst>
        </xdr:cNvPr>
        <xdr:cNvCxnSpPr/>
      </xdr:nvCxnSpPr>
      <xdr:spPr>
        <a:xfrm>
          <a:off x="13004800" y="10506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59" name="フローチャート: 判断 258">
          <a:extLst>
            <a:ext uri="{FF2B5EF4-FFF2-40B4-BE49-F238E27FC236}">
              <a16:creationId xmlns:a16="http://schemas.microsoft.com/office/drawing/2014/main" id="{BE455540-95B6-484F-BC05-C4544470BE79}"/>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60" name="テキスト ボックス 259">
          <a:extLst>
            <a:ext uri="{FF2B5EF4-FFF2-40B4-BE49-F238E27FC236}">
              <a16:creationId xmlns:a16="http://schemas.microsoft.com/office/drawing/2014/main" id="{EAA10CBF-7077-44AF-BB0C-4F89BC0B41B9}"/>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1" name="フローチャート: 判断 260">
          <a:extLst>
            <a:ext uri="{FF2B5EF4-FFF2-40B4-BE49-F238E27FC236}">
              <a16:creationId xmlns:a16="http://schemas.microsoft.com/office/drawing/2014/main" id="{CCDA95E8-5D68-4479-8EF8-CDC26C3988D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169208D5-00CA-4A4D-A6C3-A88CFAD655B2}"/>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D696C432-B25B-48CD-8BA9-33597461BC3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D82AADD8-6279-4FC8-B525-F146FFAFEB3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CB2A5DC-0E4C-4CF1-8E22-1CC9BE48756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35F4C9A7-248B-44A3-9895-9D24BC20069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8A973DF3-0047-41F4-8A96-6E298CF88F2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8" name="楕円 267">
          <a:extLst>
            <a:ext uri="{FF2B5EF4-FFF2-40B4-BE49-F238E27FC236}">
              <a16:creationId xmlns:a16="http://schemas.microsoft.com/office/drawing/2014/main" id="{066ACBE8-887B-4604-96C2-D26ADC8C557A}"/>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69" name="その他該当値テキスト">
          <a:extLst>
            <a:ext uri="{FF2B5EF4-FFF2-40B4-BE49-F238E27FC236}">
              <a16:creationId xmlns:a16="http://schemas.microsoft.com/office/drawing/2014/main" id="{C8049B9C-4803-49D5-8C5B-69D535A92C0D}"/>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0" name="楕円 269">
          <a:extLst>
            <a:ext uri="{FF2B5EF4-FFF2-40B4-BE49-F238E27FC236}">
              <a16:creationId xmlns:a16="http://schemas.microsoft.com/office/drawing/2014/main" id="{C53DC803-DFE0-46B4-AF84-9E82FD676794}"/>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71" name="テキスト ボックス 270">
          <a:extLst>
            <a:ext uri="{FF2B5EF4-FFF2-40B4-BE49-F238E27FC236}">
              <a16:creationId xmlns:a16="http://schemas.microsoft.com/office/drawing/2014/main" id="{87BF8A6F-AAA3-495F-9DF9-FDF956472BD9}"/>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4D58C678-7684-42FD-9B7E-A3CEC4BA7932}"/>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898F4056-0718-495D-97C0-65E910B65DBD}"/>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62593</xdr:rowOff>
    </xdr:from>
    <xdr:to>
      <xdr:col>69</xdr:col>
      <xdr:colOff>142875</xdr:colOff>
      <xdr:row>61</xdr:row>
      <xdr:rowOff>164193</xdr:rowOff>
    </xdr:to>
    <xdr:sp macro="" textlink="">
      <xdr:nvSpPr>
        <xdr:cNvPr id="274" name="楕円 273">
          <a:extLst>
            <a:ext uri="{FF2B5EF4-FFF2-40B4-BE49-F238E27FC236}">
              <a16:creationId xmlns:a16="http://schemas.microsoft.com/office/drawing/2014/main" id="{7622DBB2-7236-4351-8CC8-B6A255C78D64}"/>
            </a:ext>
          </a:extLst>
        </xdr:cNvPr>
        <xdr:cNvSpPr/>
      </xdr:nvSpPr>
      <xdr:spPr>
        <a:xfrm>
          <a:off x="13843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148970</xdr:rowOff>
    </xdr:from>
    <xdr:ext cx="762000" cy="259045"/>
    <xdr:sp macro="" textlink="">
      <xdr:nvSpPr>
        <xdr:cNvPr id="275" name="テキスト ボックス 274">
          <a:extLst>
            <a:ext uri="{FF2B5EF4-FFF2-40B4-BE49-F238E27FC236}">
              <a16:creationId xmlns:a16="http://schemas.microsoft.com/office/drawing/2014/main" id="{0B995ABB-B743-49B7-AB72-C035811FAC09}"/>
            </a:ext>
          </a:extLst>
        </xdr:cNvPr>
        <xdr:cNvSpPr txBox="1"/>
      </xdr:nvSpPr>
      <xdr:spPr>
        <a:xfrm>
          <a:off x="13512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168728</xdr:rowOff>
    </xdr:from>
    <xdr:to>
      <xdr:col>65</xdr:col>
      <xdr:colOff>53975</xdr:colOff>
      <xdr:row>61</xdr:row>
      <xdr:rowOff>98878</xdr:rowOff>
    </xdr:to>
    <xdr:sp macro="" textlink="">
      <xdr:nvSpPr>
        <xdr:cNvPr id="276" name="楕円 275">
          <a:extLst>
            <a:ext uri="{FF2B5EF4-FFF2-40B4-BE49-F238E27FC236}">
              <a16:creationId xmlns:a16="http://schemas.microsoft.com/office/drawing/2014/main" id="{C6701C05-BC67-4CFD-9EDE-4FB08FB110C4}"/>
            </a:ext>
          </a:extLst>
        </xdr:cNvPr>
        <xdr:cNvSpPr/>
      </xdr:nvSpPr>
      <xdr:spPr>
        <a:xfrm>
          <a:off x="12954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83655</xdr:rowOff>
    </xdr:from>
    <xdr:ext cx="762000" cy="259045"/>
    <xdr:sp macro="" textlink="">
      <xdr:nvSpPr>
        <xdr:cNvPr id="277" name="テキスト ボックス 276">
          <a:extLst>
            <a:ext uri="{FF2B5EF4-FFF2-40B4-BE49-F238E27FC236}">
              <a16:creationId xmlns:a16="http://schemas.microsoft.com/office/drawing/2014/main" id="{86D4316A-50D7-48DF-8AE0-4CEF26853AA0}"/>
            </a:ext>
          </a:extLst>
        </xdr:cNvPr>
        <xdr:cNvSpPr txBox="1"/>
      </xdr:nvSpPr>
      <xdr:spPr>
        <a:xfrm>
          <a:off x="12623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AFE70711-FE52-43DB-8ABF-F664414C5EE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96CC479E-02D8-4419-A94D-D594DC88495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E6F9D8B4-9C29-48B8-8FEA-7ADADDAF5FA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46B3EF03-BC03-4CFF-8BEC-947BF28339D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6F2DC377-0A74-4DDA-8B89-0AB463AA0B1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43A8E117-C60C-47B1-9CA2-E611802923CD}"/>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CF9C6E7E-F271-41EB-81E9-2D91C4E4227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CC9E1405-1A99-4A01-88C5-FD80BF4291C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1A4AE172-B68C-4059-AE80-64D8138AEFF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7535BD12-37DF-4C39-B59C-3B5936D7EA5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F81AA26F-2EFD-4B71-BBF0-B65AB8D9530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水戸地方農業共済組合の解散に伴い事務費負担金が皆減、霞台厚生施設組合への負担金の減等により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今後も、補助団体の事業内容や収支状況等を精査し、必要性の低い補助金は見直しを図る等、適正な執行に努める。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FA17485C-8184-4BE1-A1ED-47C3ECCFBA4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A77B9796-3E75-4874-8B59-A6E6A13C5946}"/>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4AE095B-BC1E-48C5-A581-F38317B81614}"/>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BCA0BA1-AA2B-434E-BB12-5DA3DFC4945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19600A2E-8F7C-401A-B6A4-82999DBB0166}"/>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CA67F1C7-0A3F-4C05-A098-8005CC1ACE4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EA303F-0990-45B1-AF68-FB83B77A6063}"/>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B95A92AA-C7AD-42D7-B79A-453D9399328A}"/>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C7130DA4-282A-4FDB-A9EE-9A438434AB3E}"/>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309131EB-C7DE-4DF9-A187-EAD385031A3A}"/>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6C16235D-F60E-4A88-8145-0B367ADD3514}"/>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1426E5B-5FDF-44E2-AA3A-DFDF254FE22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B62C8E41-DD01-46BE-90E5-11DEF158882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99CBCC47-0F70-4F93-AF76-CACD3BA6BB74}"/>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5D6C9134-774C-4D0D-834F-5F3A629DDA6B}"/>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722C1C80-CCE7-466A-AE41-2438513487FE}"/>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81355E64-8555-41D8-A8DA-C9D0DF5B50CA}"/>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2A2C0B44-A0BC-4BDB-ADD7-C04DDBEEDC41}"/>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07" name="直線コネクタ 306">
          <a:extLst>
            <a:ext uri="{FF2B5EF4-FFF2-40B4-BE49-F238E27FC236}">
              <a16:creationId xmlns:a16="http://schemas.microsoft.com/office/drawing/2014/main" id="{C4BA7BA6-C377-40AC-A841-DF7F66AED539}"/>
            </a:ext>
          </a:extLst>
        </xdr:cNvPr>
        <xdr:cNvCxnSpPr/>
      </xdr:nvCxnSpPr>
      <xdr:spPr>
        <a:xfrm flipV="1">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E6AC4DAE-8D76-4748-837E-06213C928AE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7B5A1CED-7580-4A10-8D96-67FA813CFC83}"/>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140716</xdr:rowOff>
    </xdr:to>
    <xdr:cxnSp macro="">
      <xdr:nvCxnSpPr>
        <xdr:cNvPr id="310" name="直線コネクタ 309">
          <a:extLst>
            <a:ext uri="{FF2B5EF4-FFF2-40B4-BE49-F238E27FC236}">
              <a16:creationId xmlns:a16="http://schemas.microsoft.com/office/drawing/2014/main" id="{30A48845-93D0-4CE1-80E9-430D2B45328A}"/>
            </a:ext>
          </a:extLst>
        </xdr:cNvPr>
        <xdr:cNvCxnSpPr/>
      </xdr:nvCxnSpPr>
      <xdr:spPr>
        <a:xfrm flipV="1">
          <a:off x="14782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208AB8B6-AD23-446A-A7D0-92A655127A5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CCD9D5BD-7AAC-40E6-A2BF-8E5F116DAA78}"/>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36</xdr:row>
      <xdr:rowOff>140716</xdr:rowOff>
    </xdr:to>
    <xdr:cxnSp macro="">
      <xdr:nvCxnSpPr>
        <xdr:cNvPr id="313" name="直線コネクタ 312">
          <a:extLst>
            <a:ext uri="{FF2B5EF4-FFF2-40B4-BE49-F238E27FC236}">
              <a16:creationId xmlns:a16="http://schemas.microsoft.com/office/drawing/2014/main" id="{7BA3C286-8A22-4805-B998-DB4FB6CDC318}"/>
            </a:ext>
          </a:extLst>
        </xdr:cNvPr>
        <xdr:cNvCxnSpPr/>
      </xdr:nvCxnSpPr>
      <xdr:spPr>
        <a:xfrm>
          <a:off x="13893800" y="605231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4" name="フローチャート: 判断 313">
          <a:extLst>
            <a:ext uri="{FF2B5EF4-FFF2-40B4-BE49-F238E27FC236}">
              <a16:creationId xmlns:a16="http://schemas.microsoft.com/office/drawing/2014/main" id="{CB78562B-C914-4E69-9392-6A614AE7B498}"/>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27A38E79-582E-4FF9-894A-7F575BA96C29}"/>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51562</xdr:rowOff>
    </xdr:to>
    <xdr:cxnSp macro="">
      <xdr:nvCxnSpPr>
        <xdr:cNvPr id="316" name="直線コネクタ 315">
          <a:extLst>
            <a:ext uri="{FF2B5EF4-FFF2-40B4-BE49-F238E27FC236}">
              <a16:creationId xmlns:a16="http://schemas.microsoft.com/office/drawing/2014/main" id="{D22B4C48-40D1-4B7C-9FA8-40E3C3C61F91}"/>
            </a:ext>
          </a:extLst>
        </xdr:cNvPr>
        <xdr:cNvCxnSpPr/>
      </xdr:nvCxnSpPr>
      <xdr:spPr>
        <a:xfrm>
          <a:off x="13004800" y="6052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7" name="フローチャート: 判断 316">
          <a:extLst>
            <a:ext uri="{FF2B5EF4-FFF2-40B4-BE49-F238E27FC236}">
              <a16:creationId xmlns:a16="http://schemas.microsoft.com/office/drawing/2014/main" id="{8E625E26-62A3-458A-ABCD-78FBF0B56B8C}"/>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8" name="テキスト ボックス 317">
          <a:extLst>
            <a:ext uri="{FF2B5EF4-FFF2-40B4-BE49-F238E27FC236}">
              <a16:creationId xmlns:a16="http://schemas.microsoft.com/office/drawing/2014/main" id="{774FC5EC-1E02-42BC-879A-AF72B7FD2897}"/>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19" name="フローチャート: 判断 318">
          <a:extLst>
            <a:ext uri="{FF2B5EF4-FFF2-40B4-BE49-F238E27FC236}">
              <a16:creationId xmlns:a16="http://schemas.microsoft.com/office/drawing/2014/main" id="{B51F51FD-9CAF-4C8D-A04B-521DFC5BCAB4}"/>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DD7F267C-ACE8-4452-BE1A-327EA8B389CB}"/>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101EF5F-7481-49CD-9A26-BC7B9AF0216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2C2C6F1-5522-406F-979B-951965D4548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E31B2322-9FCE-4873-8688-88C7DFCE12B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1DB31EE1-AEE9-4261-93B4-6B6B433BF74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A4567C20-EAD5-441B-A324-0DA188F0CAF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8E0DE10A-88C4-46A6-ADA3-D0AF0883CE03}"/>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a:extLst>
            <a:ext uri="{FF2B5EF4-FFF2-40B4-BE49-F238E27FC236}">
              <a16:creationId xmlns:a16="http://schemas.microsoft.com/office/drawing/2014/main" id="{9891F506-2BF8-49BD-9005-A85AED80E99D}"/>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a:extLst>
            <a:ext uri="{FF2B5EF4-FFF2-40B4-BE49-F238E27FC236}">
              <a16:creationId xmlns:a16="http://schemas.microsoft.com/office/drawing/2014/main" id="{F3A09D11-7A8D-4772-AC2B-DE9F7F6A872D}"/>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9" name="テキスト ボックス 328">
          <a:extLst>
            <a:ext uri="{FF2B5EF4-FFF2-40B4-BE49-F238E27FC236}">
              <a16:creationId xmlns:a16="http://schemas.microsoft.com/office/drawing/2014/main" id="{0E7B058C-D239-4F34-BBD6-8E27BE131E03}"/>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a:extLst>
            <a:ext uri="{FF2B5EF4-FFF2-40B4-BE49-F238E27FC236}">
              <a16:creationId xmlns:a16="http://schemas.microsoft.com/office/drawing/2014/main" id="{7496FE84-C891-4EF9-A3E2-901F83157863}"/>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FA37631F-B8B3-4CF7-BED2-AADAFFBA7CF9}"/>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32" name="楕円 331">
          <a:extLst>
            <a:ext uri="{FF2B5EF4-FFF2-40B4-BE49-F238E27FC236}">
              <a16:creationId xmlns:a16="http://schemas.microsoft.com/office/drawing/2014/main" id="{7A2F026A-2CED-4A9F-AB82-3E4E5D6F4E54}"/>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3" name="テキスト ボックス 332">
          <a:extLst>
            <a:ext uri="{FF2B5EF4-FFF2-40B4-BE49-F238E27FC236}">
              <a16:creationId xmlns:a16="http://schemas.microsoft.com/office/drawing/2014/main" id="{9515C8A3-894F-4888-8550-FF191EB315E2}"/>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a:extLst>
            <a:ext uri="{FF2B5EF4-FFF2-40B4-BE49-F238E27FC236}">
              <a16:creationId xmlns:a16="http://schemas.microsoft.com/office/drawing/2014/main" id="{C100B401-08C0-4439-AA6C-D6C48C982A9F}"/>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a:extLst>
            <a:ext uri="{FF2B5EF4-FFF2-40B4-BE49-F238E27FC236}">
              <a16:creationId xmlns:a16="http://schemas.microsoft.com/office/drawing/2014/main" id="{3E9C202E-3E45-4709-94D2-BDA33065409E}"/>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7CBFBDDC-2F55-4D85-A0F8-231B3865E7C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C174C351-CCF5-4887-9518-524B0C7D95F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77189FEF-2911-4928-8306-E00768ACB6E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28676A88-818F-4515-9DEC-2CAB7FBA80C3}"/>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B335BAED-99D6-421D-9FDF-9FA57D06ECE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CAA1EADB-9AAE-42FA-8334-BDE4D152F9A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479C8F8-A079-4D58-85BF-2EF1DFFFE59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609FB320-0E0D-4442-B94B-6B58165E841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EB652035-B5B1-4A9B-A743-24EA903C9DDF}"/>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AE7943B6-70CF-4287-8CF7-D5A771E7E83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98039138-D81F-423B-B8E2-0CAE65FC07D8}"/>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長岡小大規模改造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等の償還開始に伴い増額になって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今後の借入については、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新たな文化的施設建設に伴う公債費の増が見込まれるため、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後世への負担を少しでも軽減するよう、新規事業の実施等について総点検を図り財政の健全化に努めていく。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59E14D4A-B9ED-4A71-B6BA-7F37D48042B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650096BC-7043-448C-B0F9-D6A6960114E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D88A3FF3-24A7-489A-A018-502EA9D26DF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4EA9132F-9869-4EBE-9C0B-9DDE4999E545}"/>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82EF08E5-143C-41E1-920E-CA3FE3C1468C}"/>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3DA32D50-23B6-4CCD-9E50-0FD97CB15F9F}"/>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563940A5-EFCE-4E92-8ABD-EAA579C5D14E}"/>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78AF65E6-D98F-45E7-98B0-B8806F086049}"/>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1974B2D9-9611-4ABD-BA34-E72A46252F7E}"/>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A274CCA2-7C9D-44A8-A8B0-C96CEDADEED9}"/>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68531C4C-2A09-4976-A968-53E2C94C048B}"/>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2809DF3E-4E0A-4193-8BA6-225B3246B40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7D5A0505-03F3-4BC2-B008-9264AB58CC2F}"/>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2C48B12B-7EEB-4420-B0B2-F3CD842FE9EA}"/>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5A3E54C2-1D83-426F-8BE8-C3D6669F4B0B}"/>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851628DC-8B49-4F4A-82B3-472838817A15}"/>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5EF1A3FE-50DB-4A79-B9A9-713C7AF8782B}"/>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E59DF643-B8B3-475A-9D84-2669059E41D3}"/>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81280</xdr:rowOff>
    </xdr:to>
    <xdr:cxnSp macro="">
      <xdr:nvCxnSpPr>
        <xdr:cNvPr id="365" name="直線コネクタ 364">
          <a:extLst>
            <a:ext uri="{FF2B5EF4-FFF2-40B4-BE49-F238E27FC236}">
              <a16:creationId xmlns:a16="http://schemas.microsoft.com/office/drawing/2014/main" id="{5641CB44-4CC5-4ED1-AAEC-755EA4DF5842}"/>
            </a:ext>
          </a:extLst>
        </xdr:cNvPr>
        <xdr:cNvCxnSpPr/>
      </xdr:nvCxnSpPr>
      <xdr:spPr>
        <a:xfrm>
          <a:off x="3987800" y="1306118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9E057682-2EB9-46BA-B9AC-FCB3976F1701}"/>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49594FCD-B0CE-4B91-B9DD-B923B65C0D69}"/>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53848</xdr:rowOff>
    </xdr:to>
    <xdr:cxnSp macro="">
      <xdr:nvCxnSpPr>
        <xdr:cNvPr id="368" name="直線コネクタ 367">
          <a:extLst>
            <a:ext uri="{FF2B5EF4-FFF2-40B4-BE49-F238E27FC236}">
              <a16:creationId xmlns:a16="http://schemas.microsoft.com/office/drawing/2014/main" id="{30D0B278-E14A-4EF8-889C-0CC8F98BCC50}"/>
            </a:ext>
          </a:extLst>
        </xdr:cNvPr>
        <xdr:cNvCxnSpPr/>
      </xdr:nvCxnSpPr>
      <xdr:spPr>
        <a:xfrm flipV="1">
          <a:off x="3098800" y="130611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DF48D1DB-F070-47B9-A62E-5511840F39DD}"/>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83AE1135-59B9-4090-AB30-A9047BB91BB1}"/>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67563</xdr:rowOff>
    </xdr:to>
    <xdr:cxnSp macro="">
      <xdr:nvCxnSpPr>
        <xdr:cNvPr id="371" name="直線コネクタ 370">
          <a:extLst>
            <a:ext uri="{FF2B5EF4-FFF2-40B4-BE49-F238E27FC236}">
              <a16:creationId xmlns:a16="http://schemas.microsoft.com/office/drawing/2014/main" id="{1EC76EFF-00DA-4D7D-B22B-FBC5F8DE83CA}"/>
            </a:ext>
          </a:extLst>
        </xdr:cNvPr>
        <xdr:cNvCxnSpPr/>
      </xdr:nvCxnSpPr>
      <xdr:spPr>
        <a:xfrm flipV="1">
          <a:off x="2209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57913</xdr:rowOff>
    </xdr:from>
    <xdr:to>
      <xdr:col>15</xdr:col>
      <xdr:colOff>149225</xdr:colOff>
      <xdr:row>76</xdr:row>
      <xdr:rowOff>159513</xdr:rowOff>
    </xdr:to>
    <xdr:sp macro="" textlink="">
      <xdr:nvSpPr>
        <xdr:cNvPr id="372" name="フローチャート: 判断 371">
          <a:extLst>
            <a:ext uri="{FF2B5EF4-FFF2-40B4-BE49-F238E27FC236}">
              <a16:creationId xmlns:a16="http://schemas.microsoft.com/office/drawing/2014/main" id="{E80C7041-20A6-491C-A823-5571B17C34ED}"/>
            </a:ext>
          </a:extLst>
        </xdr:cNvPr>
        <xdr:cNvSpPr/>
      </xdr:nvSpPr>
      <xdr:spPr>
        <a:xfrm>
          <a:off x="3048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144290</xdr:rowOff>
    </xdr:from>
    <xdr:ext cx="762000" cy="259045"/>
    <xdr:sp macro="" textlink="">
      <xdr:nvSpPr>
        <xdr:cNvPr id="373" name="テキスト ボックス 372">
          <a:extLst>
            <a:ext uri="{FF2B5EF4-FFF2-40B4-BE49-F238E27FC236}">
              <a16:creationId xmlns:a16="http://schemas.microsoft.com/office/drawing/2014/main" id="{B374B0B2-54BA-432B-946E-5F9FBA9E3E15}"/>
            </a:ext>
          </a:extLst>
        </xdr:cNvPr>
        <xdr:cNvSpPr txBox="1"/>
      </xdr:nvSpPr>
      <xdr:spPr>
        <a:xfrm>
          <a:off x="2717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67563</xdr:rowOff>
    </xdr:to>
    <xdr:cxnSp macro="">
      <xdr:nvCxnSpPr>
        <xdr:cNvPr id="374" name="直線コネクタ 373">
          <a:extLst>
            <a:ext uri="{FF2B5EF4-FFF2-40B4-BE49-F238E27FC236}">
              <a16:creationId xmlns:a16="http://schemas.microsoft.com/office/drawing/2014/main" id="{A1156C1C-C5C6-4ABE-AB0F-451C74E962C8}"/>
            </a:ext>
          </a:extLst>
        </xdr:cNvPr>
        <xdr:cNvCxnSpPr/>
      </xdr:nvCxnSpPr>
      <xdr:spPr>
        <a:xfrm>
          <a:off x="1320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75" name="フローチャート: 判断 374">
          <a:extLst>
            <a:ext uri="{FF2B5EF4-FFF2-40B4-BE49-F238E27FC236}">
              <a16:creationId xmlns:a16="http://schemas.microsoft.com/office/drawing/2014/main" id="{06E3632B-1A3F-445B-98CF-47C6D3CBF643}"/>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76" name="テキスト ボックス 375">
          <a:extLst>
            <a:ext uri="{FF2B5EF4-FFF2-40B4-BE49-F238E27FC236}">
              <a16:creationId xmlns:a16="http://schemas.microsoft.com/office/drawing/2014/main" id="{46654207-6453-4F4F-9031-198656D264EA}"/>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77" name="フローチャート: 判断 376">
          <a:extLst>
            <a:ext uri="{FF2B5EF4-FFF2-40B4-BE49-F238E27FC236}">
              <a16:creationId xmlns:a16="http://schemas.microsoft.com/office/drawing/2014/main" id="{90DF4128-2CD9-4427-91AB-86FE22D52424}"/>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18559</xdr:rowOff>
    </xdr:from>
    <xdr:ext cx="762000" cy="259045"/>
    <xdr:sp macro="" textlink="">
      <xdr:nvSpPr>
        <xdr:cNvPr id="378" name="テキスト ボックス 377">
          <a:extLst>
            <a:ext uri="{FF2B5EF4-FFF2-40B4-BE49-F238E27FC236}">
              <a16:creationId xmlns:a16="http://schemas.microsoft.com/office/drawing/2014/main" id="{04E144D2-8DDE-4092-9D76-94B3D49D550D}"/>
            </a:ext>
          </a:extLst>
        </xdr:cNvPr>
        <xdr:cNvSpPr txBox="1"/>
      </xdr:nvSpPr>
      <xdr:spPr>
        <a:xfrm>
          <a:off x="939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6F3D252B-8CBA-4F65-A2F9-FF1D537907B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5F7A0550-22D6-4B94-95A6-4F05AF0BC5C2}"/>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BCE210C8-8C0C-471B-83E1-EDB97635196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3DD3113E-4C59-4C24-B58B-E00E04D205B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73046C7B-3849-4D66-972D-1614908C2D8E}"/>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4" name="楕円 383">
          <a:extLst>
            <a:ext uri="{FF2B5EF4-FFF2-40B4-BE49-F238E27FC236}">
              <a16:creationId xmlns:a16="http://schemas.microsoft.com/office/drawing/2014/main" id="{2C18E4E1-A863-40B1-B64E-6F4CBA3152CA}"/>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5" name="公債費該当値テキスト">
          <a:extLst>
            <a:ext uri="{FF2B5EF4-FFF2-40B4-BE49-F238E27FC236}">
              <a16:creationId xmlns:a16="http://schemas.microsoft.com/office/drawing/2014/main" id="{914AC7D0-1458-4CFF-BEC7-9810572E8DE4}"/>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6" name="楕円 385">
          <a:extLst>
            <a:ext uri="{FF2B5EF4-FFF2-40B4-BE49-F238E27FC236}">
              <a16:creationId xmlns:a16="http://schemas.microsoft.com/office/drawing/2014/main" id="{FB4FC8C1-038D-4B29-90DC-41C9BDD4EC74}"/>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7" name="テキスト ボックス 386">
          <a:extLst>
            <a:ext uri="{FF2B5EF4-FFF2-40B4-BE49-F238E27FC236}">
              <a16:creationId xmlns:a16="http://schemas.microsoft.com/office/drawing/2014/main" id="{EFCEA0F8-86D8-403A-A769-1A9B98C41A1E}"/>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8" name="楕円 387">
          <a:extLst>
            <a:ext uri="{FF2B5EF4-FFF2-40B4-BE49-F238E27FC236}">
              <a16:creationId xmlns:a16="http://schemas.microsoft.com/office/drawing/2014/main" id="{2C195E5C-6298-4600-8E7E-CBB39F2F78F6}"/>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9" name="テキスト ボックス 388">
          <a:extLst>
            <a:ext uri="{FF2B5EF4-FFF2-40B4-BE49-F238E27FC236}">
              <a16:creationId xmlns:a16="http://schemas.microsoft.com/office/drawing/2014/main" id="{614EF829-4A95-4E59-B527-F2DA89EE23C9}"/>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0" name="楕円 389">
          <a:extLst>
            <a:ext uri="{FF2B5EF4-FFF2-40B4-BE49-F238E27FC236}">
              <a16:creationId xmlns:a16="http://schemas.microsoft.com/office/drawing/2014/main" id="{791CF07C-4DDE-4353-A72A-C114C11EFF98}"/>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1" name="テキスト ボックス 390">
          <a:extLst>
            <a:ext uri="{FF2B5EF4-FFF2-40B4-BE49-F238E27FC236}">
              <a16:creationId xmlns:a16="http://schemas.microsoft.com/office/drawing/2014/main" id="{70FC3FAC-30FD-4E10-8574-87E044160E6F}"/>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92" name="楕円 391">
          <a:extLst>
            <a:ext uri="{FF2B5EF4-FFF2-40B4-BE49-F238E27FC236}">
              <a16:creationId xmlns:a16="http://schemas.microsoft.com/office/drawing/2014/main" id="{C912BADE-A22D-4BD7-AB24-F4D3020D9C1D}"/>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393" name="テキスト ボックス 392">
          <a:extLst>
            <a:ext uri="{FF2B5EF4-FFF2-40B4-BE49-F238E27FC236}">
              <a16:creationId xmlns:a16="http://schemas.microsoft.com/office/drawing/2014/main" id="{B15BB5C8-0DDE-4822-81E1-EC4D902CEF27}"/>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41EE91C3-7895-4853-891B-85904C151B0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CB41203A-0486-461C-8315-5CB78E23988B}"/>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ED3431A3-0EA4-47EE-96BC-E186A2DBB43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CF9CCCDF-31AD-4556-92AF-71F88EA0F4D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A425EDF8-84B8-46D5-8FD9-F743CA32A126}"/>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91570AEA-7F77-447C-8D8E-62DF534D472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8AB74BB9-3156-4592-8F71-1A6D23FDF59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90CA6551-D478-4740-8642-1D3656E9D3A2}"/>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E15BDF05-71D3-49D5-B909-9E7299341C6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674497C9-CE0A-4364-8399-9910AB88DD5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C83E8F20-2F61-432E-B1B7-AC159FDB5EF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今後も少子高齢化や人口減少に伴う社会保障経費の負担増や、公共施設等の老朽化対策などが見込まれるため、より一層の歳入の確保と徹底した歳出削減により、財政健全化に努める。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F216A4A7-E7FD-4BCF-B173-53F7E0CC8AA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800B389D-57AA-464C-8D82-B77DFB387E4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21D82295-CA2D-44B5-BC3A-E26C0ABACBC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37675E03-F943-40DF-BA76-416C6BA0DBB3}"/>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61547281-0762-4863-95A4-820021B7CFEF}"/>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221C5ABD-840E-4E7E-8AEB-9801009A5EA7}"/>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BA25F346-5AFD-47CC-8483-A2C9E881FF9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AEA1457A-8413-4C41-B045-22ABBDA4C934}"/>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782FD331-6466-42F8-8C27-C2836175BBC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3DC38BA3-FF59-4141-9844-78D6B5295F1A}"/>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DF70DF8-441B-4E1A-8FDF-368DFB21BBE9}"/>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24FBF115-0E73-40FA-8772-1B30B9D6221B}"/>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C31635E-DDE5-4CDC-9E86-CB5B02CCD5D2}"/>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7A76BA58-A9DD-457D-B6AE-9801F5EE3ED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DDF81ABD-A9C2-4075-BF3E-B0094926D9AC}"/>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5CC2905-FB53-42E7-A12B-137910F109F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A9EE3B14-D279-44AE-A8A1-FDB6EF9D13A3}"/>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734E5246-A661-4A0A-9CFE-8CD4827EA73C}"/>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EE9D875-D0D8-4A33-ACDC-30A214BAE401}"/>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4C1FA065-73C1-4AB9-B2A6-2B5C8112267B}"/>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BC98C487-A478-46E5-8C50-F168C2963A8E}"/>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78</xdr:row>
      <xdr:rowOff>24130</xdr:rowOff>
    </xdr:to>
    <xdr:cxnSp macro="">
      <xdr:nvCxnSpPr>
        <xdr:cNvPr id="426" name="直線コネクタ 425">
          <a:extLst>
            <a:ext uri="{FF2B5EF4-FFF2-40B4-BE49-F238E27FC236}">
              <a16:creationId xmlns:a16="http://schemas.microsoft.com/office/drawing/2014/main" id="{5799D5FA-1E1B-4571-9D76-4AD751EC2B02}"/>
            </a:ext>
          </a:extLst>
        </xdr:cNvPr>
        <xdr:cNvCxnSpPr/>
      </xdr:nvCxnSpPr>
      <xdr:spPr>
        <a:xfrm>
          <a:off x="15671800" y="1327912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E14509C1-2466-45B3-939C-966EE17F34A8}"/>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625C6D28-A3F5-4E18-A103-A538C106E8E1}"/>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165100</xdr:rowOff>
    </xdr:to>
    <xdr:cxnSp macro="">
      <xdr:nvCxnSpPr>
        <xdr:cNvPr id="429" name="直線コネクタ 428">
          <a:extLst>
            <a:ext uri="{FF2B5EF4-FFF2-40B4-BE49-F238E27FC236}">
              <a16:creationId xmlns:a16="http://schemas.microsoft.com/office/drawing/2014/main" id="{F78FD428-8DD3-420F-8699-0755FC2E544D}"/>
            </a:ext>
          </a:extLst>
        </xdr:cNvPr>
        <xdr:cNvCxnSpPr/>
      </xdr:nvCxnSpPr>
      <xdr:spPr>
        <a:xfrm flipV="1">
          <a:off x="14782800" y="132791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DCBA48BC-ED75-4BA3-BE47-BC930743B474}"/>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FC0FF424-72FE-4801-94C0-E652EFE5FD11}"/>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165100</xdr:rowOff>
    </xdr:from>
    <xdr:to>
      <xdr:col>73</xdr:col>
      <xdr:colOff>180975</xdr:colOff>
      <xdr:row>78</xdr:row>
      <xdr:rowOff>69850</xdr:rowOff>
    </xdr:to>
    <xdr:cxnSp macro="">
      <xdr:nvCxnSpPr>
        <xdr:cNvPr id="432" name="直線コネクタ 431">
          <a:extLst>
            <a:ext uri="{FF2B5EF4-FFF2-40B4-BE49-F238E27FC236}">
              <a16:creationId xmlns:a16="http://schemas.microsoft.com/office/drawing/2014/main" id="{D8433DAC-E6F0-4FB3-92F1-1F8A4EC11FEB}"/>
            </a:ext>
          </a:extLst>
        </xdr:cNvPr>
        <xdr:cNvCxnSpPr/>
      </xdr:nvCxnSpPr>
      <xdr:spPr>
        <a:xfrm flipV="1">
          <a:off x="13893800" y="1336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83820</xdr:rowOff>
    </xdr:from>
    <xdr:to>
      <xdr:col>74</xdr:col>
      <xdr:colOff>31750</xdr:colOff>
      <xdr:row>79</xdr:row>
      <xdr:rowOff>13970</xdr:rowOff>
    </xdr:to>
    <xdr:sp macro="" textlink="">
      <xdr:nvSpPr>
        <xdr:cNvPr id="433" name="フローチャート: 判断 432">
          <a:extLst>
            <a:ext uri="{FF2B5EF4-FFF2-40B4-BE49-F238E27FC236}">
              <a16:creationId xmlns:a16="http://schemas.microsoft.com/office/drawing/2014/main" id="{4B087C29-371A-453F-BB31-611A177971D6}"/>
            </a:ext>
          </a:extLst>
        </xdr:cNvPr>
        <xdr:cNvSpPr/>
      </xdr:nvSpPr>
      <xdr:spPr>
        <a:xfrm>
          <a:off x="14732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34" name="テキスト ボックス 433">
          <a:extLst>
            <a:ext uri="{FF2B5EF4-FFF2-40B4-BE49-F238E27FC236}">
              <a16:creationId xmlns:a16="http://schemas.microsoft.com/office/drawing/2014/main" id="{C1ECF17B-6401-4D9E-8AE6-1B245A662B59}"/>
            </a:ext>
          </a:extLst>
        </xdr:cNvPr>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54611</xdr:rowOff>
    </xdr:from>
    <xdr:to>
      <xdr:col>69</xdr:col>
      <xdr:colOff>92075</xdr:colOff>
      <xdr:row>78</xdr:row>
      <xdr:rowOff>69850</xdr:rowOff>
    </xdr:to>
    <xdr:cxnSp macro="">
      <xdr:nvCxnSpPr>
        <xdr:cNvPr id="435" name="直線コネクタ 434">
          <a:extLst>
            <a:ext uri="{FF2B5EF4-FFF2-40B4-BE49-F238E27FC236}">
              <a16:creationId xmlns:a16="http://schemas.microsoft.com/office/drawing/2014/main" id="{CC041530-2157-4AA6-BCEC-98E868585DB3}"/>
            </a:ext>
          </a:extLst>
        </xdr:cNvPr>
        <xdr:cNvCxnSpPr/>
      </xdr:nvCxnSpPr>
      <xdr:spPr>
        <a:xfrm>
          <a:off x="13004800" y="13427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6" name="フローチャート: 判断 435">
          <a:extLst>
            <a:ext uri="{FF2B5EF4-FFF2-40B4-BE49-F238E27FC236}">
              <a16:creationId xmlns:a16="http://schemas.microsoft.com/office/drawing/2014/main" id="{E1A32C51-ADF1-4C1A-AAA7-5966B7652756}"/>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37" name="テキスト ボックス 436">
          <a:extLst>
            <a:ext uri="{FF2B5EF4-FFF2-40B4-BE49-F238E27FC236}">
              <a16:creationId xmlns:a16="http://schemas.microsoft.com/office/drawing/2014/main" id="{7C4E03CB-DCC5-458F-BEA5-2BB9AE88D7DB}"/>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38" name="フローチャート: 判断 437">
          <a:extLst>
            <a:ext uri="{FF2B5EF4-FFF2-40B4-BE49-F238E27FC236}">
              <a16:creationId xmlns:a16="http://schemas.microsoft.com/office/drawing/2014/main" id="{5D949432-5068-4942-A211-DA25CBDBBE0D}"/>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39" name="テキスト ボックス 438">
          <a:extLst>
            <a:ext uri="{FF2B5EF4-FFF2-40B4-BE49-F238E27FC236}">
              <a16:creationId xmlns:a16="http://schemas.microsoft.com/office/drawing/2014/main" id="{7C299036-2D42-4991-B9FE-669DB4FB8A5A}"/>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832A0C76-3D08-4A35-AF28-30591920DDA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2C55F193-0EB4-481D-9C84-FBC82011283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D5B63BE3-EB79-4F3F-AB83-449F12EF35C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9A2979FC-5885-4940-B32E-A3C8B798620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6996A24A-FF64-4832-97DA-166F9D246027}"/>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5" name="楕円 444">
          <a:extLst>
            <a:ext uri="{FF2B5EF4-FFF2-40B4-BE49-F238E27FC236}">
              <a16:creationId xmlns:a16="http://schemas.microsoft.com/office/drawing/2014/main" id="{25FACF2B-6492-4FC4-839E-1099A7166314}"/>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161307</xdr:rowOff>
    </xdr:from>
    <xdr:ext cx="762000" cy="259045"/>
    <xdr:sp macro="" textlink="">
      <xdr:nvSpPr>
        <xdr:cNvPr id="446" name="公債費以外該当値テキスト">
          <a:extLst>
            <a:ext uri="{FF2B5EF4-FFF2-40B4-BE49-F238E27FC236}">
              <a16:creationId xmlns:a16="http://schemas.microsoft.com/office/drawing/2014/main" id="{0718C208-0736-4EAF-BF4C-18006CA7FE87}"/>
            </a:ext>
          </a:extLst>
        </xdr:cNvPr>
        <xdr:cNvSpPr txBox="1"/>
      </xdr:nvSpPr>
      <xdr:spPr>
        <a:xfrm>
          <a:off x="165989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7" name="楕円 446">
          <a:extLst>
            <a:ext uri="{FF2B5EF4-FFF2-40B4-BE49-F238E27FC236}">
              <a16:creationId xmlns:a16="http://schemas.microsoft.com/office/drawing/2014/main" id="{97068675-52A0-4D65-8E98-BCF98A2D8C46}"/>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8" name="テキスト ボックス 447">
          <a:extLst>
            <a:ext uri="{FF2B5EF4-FFF2-40B4-BE49-F238E27FC236}">
              <a16:creationId xmlns:a16="http://schemas.microsoft.com/office/drawing/2014/main" id="{B5136C42-8E67-49FD-B6B6-C6D5FC9F7CE9}"/>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49" name="楕円 448">
          <a:extLst>
            <a:ext uri="{FF2B5EF4-FFF2-40B4-BE49-F238E27FC236}">
              <a16:creationId xmlns:a16="http://schemas.microsoft.com/office/drawing/2014/main" id="{2335B3E7-43AD-45DE-BF79-2375250C62BD}"/>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54627</xdr:rowOff>
    </xdr:from>
    <xdr:ext cx="762000" cy="259045"/>
    <xdr:sp macro="" textlink="">
      <xdr:nvSpPr>
        <xdr:cNvPr id="450" name="テキスト ボックス 449">
          <a:extLst>
            <a:ext uri="{FF2B5EF4-FFF2-40B4-BE49-F238E27FC236}">
              <a16:creationId xmlns:a16="http://schemas.microsoft.com/office/drawing/2014/main" id="{FA6CF185-F7A3-4917-BD0B-1B70E7E9A4C0}"/>
            </a:ext>
          </a:extLst>
        </xdr:cNvPr>
        <xdr:cNvSpPr txBox="1"/>
      </xdr:nvSpPr>
      <xdr:spPr>
        <a:xfrm>
          <a:off x="14401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51" name="楕円 450">
          <a:extLst>
            <a:ext uri="{FF2B5EF4-FFF2-40B4-BE49-F238E27FC236}">
              <a16:creationId xmlns:a16="http://schemas.microsoft.com/office/drawing/2014/main" id="{8D303991-6F0B-49B5-A136-EA0141642CB8}"/>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130827</xdr:rowOff>
    </xdr:from>
    <xdr:ext cx="762000" cy="259045"/>
    <xdr:sp macro="" textlink="">
      <xdr:nvSpPr>
        <xdr:cNvPr id="452" name="テキスト ボックス 451">
          <a:extLst>
            <a:ext uri="{FF2B5EF4-FFF2-40B4-BE49-F238E27FC236}">
              <a16:creationId xmlns:a16="http://schemas.microsoft.com/office/drawing/2014/main" id="{19F4BCC4-0FD1-485E-8069-14010E762E38}"/>
            </a:ext>
          </a:extLst>
        </xdr:cNvPr>
        <xdr:cNvSpPr txBox="1"/>
      </xdr:nvSpPr>
      <xdr:spPr>
        <a:xfrm>
          <a:off x="13512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3811</xdr:rowOff>
    </xdr:from>
    <xdr:to>
      <xdr:col>65</xdr:col>
      <xdr:colOff>53975</xdr:colOff>
      <xdr:row>78</xdr:row>
      <xdr:rowOff>105411</xdr:rowOff>
    </xdr:to>
    <xdr:sp macro="" textlink="">
      <xdr:nvSpPr>
        <xdr:cNvPr id="453" name="楕円 452">
          <a:extLst>
            <a:ext uri="{FF2B5EF4-FFF2-40B4-BE49-F238E27FC236}">
              <a16:creationId xmlns:a16="http://schemas.microsoft.com/office/drawing/2014/main" id="{F2064505-3CFB-4066-9348-C492559474B7}"/>
            </a:ext>
          </a:extLst>
        </xdr:cNvPr>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115588</xdr:rowOff>
    </xdr:from>
    <xdr:ext cx="762000" cy="259045"/>
    <xdr:sp macro="" textlink="">
      <xdr:nvSpPr>
        <xdr:cNvPr id="454" name="テキスト ボックス 453">
          <a:extLst>
            <a:ext uri="{FF2B5EF4-FFF2-40B4-BE49-F238E27FC236}">
              <a16:creationId xmlns:a16="http://schemas.microsoft.com/office/drawing/2014/main" id="{21E28D9B-BB12-4AEB-A157-04B1B20386BC}"/>
            </a:ext>
          </a:extLst>
        </xdr:cNvPr>
        <xdr:cNvSpPr txBox="1"/>
      </xdr:nvSpPr>
      <xdr:spPr>
        <a:xfrm>
          <a:off x="12623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118161</xdr:rowOff>
    </xdr:from>
    <xdr:to>
      <xdr:col>29</xdr:col>
      <xdr:colOff>127000</xdr:colOff>
      <xdr:row>16</xdr:row>
      <xdr:rowOff>146066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8986"/>
          <a:ext cx="647700" cy="2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146066</xdr:rowOff>
    </xdr:from>
    <xdr:to>
      <xdr:col>26</xdr:col>
      <xdr:colOff>50800</xdr:colOff>
      <xdr:row>17</xdr:row>
      <xdr:rowOff>55182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6891"/>
          <a:ext cx="698500" cy="80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55182</xdr:rowOff>
    </xdr:from>
    <xdr:to>
      <xdr:col>22</xdr:col>
      <xdr:colOff>114300</xdr:colOff>
      <xdr:row>17</xdr:row>
      <xdr:rowOff>57712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7457"/>
          <a:ext cx="698500" cy="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126323</xdr:rowOff>
    </xdr:from>
    <xdr:to>
      <xdr:col>22</xdr:col>
      <xdr:colOff>165100</xdr:colOff>
      <xdr:row>17</xdr:row>
      <xdr:rowOff>56473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66650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57712</xdr:rowOff>
    </xdr:from>
    <xdr:to>
      <xdr:col>18</xdr:col>
      <xdr:colOff>177800</xdr:colOff>
      <xdr:row>17</xdr:row>
      <xdr:rowOff>81356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19987"/>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137149</xdr:rowOff>
    </xdr:from>
    <xdr:to>
      <xdr:col>19</xdr:col>
      <xdr:colOff>38100</xdr:colOff>
      <xdr:row>17</xdr:row>
      <xdr:rowOff>67299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77476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148269</xdr:rowOff>
    </xdr:from>
    <xdr:to>
      <xdr:col>15</xdr:col>
      <xdr:colOff>101600</xdr:colOff>
      <xdr:row>17</xdr:row>
      <xdr:rowOff>78419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88596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67361</xdr:rowOff>
    </xdr:from>
    <xdr:to>
      <xdr:col>29</xdr:col>
      <xdr:colOff>177800</xdr:colOff>
      <xdr:row>16</xdr:row>
      <xdr:rowOff>168961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8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83888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95266</xdr:rowOff>
    </xdr:from>
    <xdr:to>
      <xdr:col>26</xdr:col>
      <xdr:colOff>101600</xdr:colOff>
      <xdr:row>17</xdr:row>
      <xdr:rowOff>25416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35593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4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4382</xdr:rowOff>
    </xdr:from>
    <xdr:to>
      <xdr:col>22</xdr:col>
      <xdr:colOff>165100</xdr:colOff>
      <xdr:row>17</xdr:row>
      <xdr:rowOff>105982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90759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5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6912</xdr:rowOff>
    </xdr:from>
    <xdr:to>
      <xdr:col>19</xdr:col>
      <xdr:colOff>38100</xdr:colOff>
      <xdr:row>17</xdr:row>
      <xdr:rowOff>108512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93289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30556</xdr:rowOff>
    </xdr:from>
    <xdr:to>
      <xdr:col>15</xdr:col>
      <xdr:colOff>101600</xdr:colOff>
      <xdr:row>17</xdr:row>
      <xdr:rowOff>132156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116933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7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299631</xdr:rowOff>
    </xdr:from>
    <xdr:to>
      <xdr:col>29</xdr:col>
      <xdr:colOff>127000</xdr:colOff>
      <xdr:row>35</xdr:row>
      <xdr:rowOff>315671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9981"/>
          <a:ext cx="6477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304660</xdr:rowOff>
    </xdr:from>
    <xdr:to>
      <xdr:col>26</xdr:col>
      <xdr:colOff>50800</xdr:colOff>
      <xdr:row>35</xdr:row>
      <xdr:rowOff>315671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5010"/>
          <a:ext cx="6985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246862</xdr:rowOff>
    </xdr:from>
    <xdr:to>
      <xdr:col>22</xdr:col>
      <xdr:colOff>114300</xdr:colOff>
      <xdr:row>35</xdr:row>
      <xdr:rowOff>304660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57212"/>
          <a:ext cx="6985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277425</xdr:rowOff>
    </xdr:from>
    <xdr:to>
      <xdr:col>22</xdr:col>
      <xdr:colOff>165100</xdr:colOff>
      <xdr:row>36</xdr:row>
      <xdr:rowOff>36125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20902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7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246862</xdr:rowOff>
    </xdr:from>
    <xdr:to>
      <xdr:col>18</xdr:col>
      <xdr:colOff>177800</xdr:colOff>
      <xdr:row>35</xdr:row>
      <xdr:rowOff>270428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7212"/>
          <a:ext cx="6985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242812</xdr:rowOff>
    </xdr:from>
    <xdr:to>
      <xdr:col>19</xdr:col>
      <xdr:colOff>38100</xdr:colOff>
      <xdr:row>36</xdr:row>
      <xdr:rowOff>1512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329189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233210</xdr:rowOff>
    </xdr:from>
    <xdr:to>
      <xdr:col>15</xdr:col>
      <xdr:colOff>101600</xdr:colOff>
      <xdr:row>35</xdr:row>
      <xdr:rowOff>334810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319587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248831</xdr:rowOff>
    </xdr:from>
    <xdr:to>
      <xdr:col>29</xdr:col>
      <xdr:colOff>177800</xdr:colOff>
      <xdr:row>36</xdr:row>
      <xdr:rowOff>7531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220908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264871</xdr:rowOff>
    </xdr:from>
    <xdr:to>
      <xdr:col>26</xdr:col>
      <xdr:colOff>101600</xdr:colOff>
      <xdr:row>36</xdr:row>
      <xdr:rowOff>23571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5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253860</xdr:rowOff>
    </xdr:from>
    <xdr:to>
      <xdr:col>22</xdr:col>
      <xdr:colOff>165100</xdr:colOff>
      <xdr:row>36</xdr:row>
      <xdr:rowOff>12560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4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3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196062</xdr:rowOff>
    </xdr:from>
    <xdr:to>
      <xdr:col>19</xdr:col>
      <xdr:colOff>38100</xdr:colOff>
      <xdr:row>35</xdr:row>
      <xdr:rowOff>297662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7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219628</xdr:rowOff>
    </xdr:from>
    <xdr:to>
      <xdr:col>15</xdr:col>
      <xdr:colOff>101600</xdr:colOff>
      <xdr:row>35</xdr:row>
      <xdr:rowOff>321228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331405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151835</xdr:rowOff>
    </xdr:from>
    <xdr:to>
      <xdr:col>24</xdr:col>
      <xdr:colOff>63500</xdr:colOff>
      <xdr:row>35</xdr:row>
      <xdr:rowOff>49537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1135"/>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49537</xdr:rowOff>
    </xdr:from>
    <xdr:to>
      <xdr:col>19</xdr:col>
      <xdr:colOff>177800</xdr:colOff>
      <xdr:row>35</xdr:row>
      <xdr:rowOff>131623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0287"/>
          <a:ext cx="889000" cy="8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131623</xdr:rowOff>
    </xdr:from>
    <xdr:to>
      <xdr:col>15</xdr:col>
      <xdr:colOff>50800</xdr:colOff>
      <xdr:row>36</xdr:row>
      <xdr:rowOff>23743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2373"/>
          <a:ext cx="889000" cy="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86538</xdr:rowOff>
    </xdr:from>
    <xdr:to>
      <xdr:col>15</xdr:col>
      <xdr:colOff>101600</xdr:colOff>
      <xdr:row>36</xdr:row>
      <xdr:rowOff>16688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8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7815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8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4578</xdr:rowOff>
    </xdr:from>
    <xdr:to>
      <xdr:col>10</xdr:col>
      <xdr:colOff>114300</xdr:colOff>
      <xdr:row>36</xdr:row>
      <xdr:rowOff>23743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6778"/>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70555</xdr:rowOff>
    </xdr:from>
    <xdr:to>
      <xdr:col>10</xdr:col>
      <xdr:colOff>165100</xdr:colOff>
      <xdr:row>37</xdr:row>
      <xdr:rowOff>705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163282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68478</xdr:rowOff>
    </xdr:from>
    <xdr:to>
      <xdr:col>6</xdr:col>
      <xdr:colOff>38100</xdr:colOff>
      <xdr:row>36</xdr:row>
      <xdr:rowOff>170078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101035</xdr:rowOff>
    </xdr:from>
    <xdr:to>
      <xdr:col>24</xdr:col>
      <xdr:colOff>114300</xdr:colOff>
      <xdr:row>35</xdr:row>
      <xdr:rowOff>31185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123912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170187</xdr:rowOff>
    </xdr:from>
    <xdr:to>
      <xdr:col>20</xdr:col>
      <xdr:colOff>38100</xdr:colOff>
      <xdr:row>35</xdr:row>
      <xdr:rowOff>100337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116864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7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80823</xdr:rowOff>
    </xdr:from>
    <xdr:to>
      <xdr:col>15</xdr:col>
      <xdr:colOff>101600</xdr:colOff>
      <xdr:row>36</xdr:row>
      <xdr:rowOff>10973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27500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144393</xdr:rowOff>
    </xdr:from>
    <xdr:to>
      <xdr:col>10</xdr:col>
      <xdr:colOff>165100</xdr:colOff>
      <xdr:row>36</xdr:row>
      <xdr:rowOff>74543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91070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125228</xdr:rowOff>
    </xdr:from>
    <xdr:to>
      <xdr:col>6</xdr:col>
      <xdr:colOff>38100</xdr:colOff>
      <xdr:row>36</xdr:row>
      <xdr:rowOff>55378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71905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144349</xdr:rowOff>
    </xdr:from>
    <xdr:to>
      <xdr:col>24</xdr:col>
      <xdr:colOff>63500</xdr:colOff>
      <xdr:row>58</xdr:row>
      <xdr:rowOff>152654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88449"/>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152654</xdr:rowOff>
    </xdr:from>
    <xdr:to>
      <xdr:col>19</xdr:col>
      <xdr:colOff>177800</xdr:colOff>
      <xdr:row>59</xdr:row>
      <xdr:rowOff>20942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96754"/>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20942</xdr:rowOff>
    </xdr:from>
    <xdr:to>
      <xdr:col>15</xdr:col>
      <xdr:colOff>50800</xdr:colOff>
      <xdr:row>59</xdr:row>
      <xdr:rowOff>85598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36492"/>
          <a:ext cx="8890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39926</xdr:rowOff>
    </xdr:from>
    <xdr:to>
      <xdr:col>15</xdr:col>
      <xdr:colOff>101600</xdr:colOff>
      <xdr:row>58</xdr:row>
      <xdr:rowOff>141526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8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158053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5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85598</xdr:rowOff>
    </xdr:from>
    <xdr:to>
      <xdr:col>10</xdr:col>
      <xdr:colOff>114300</xdr:colOff>
      <xdr:row>59</xdr:row>
      <xdr:rowOff>102789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01148"/>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25402</xdr:rowOff>
    </xdr:from>
    <xdr:to>
      <xdr:col>10</xdr:col>
      <xdr:colOff>165100</xdr:colOff>
      <xdr:row>58</xdr:row>
      <xdr:rowOff>127002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143529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4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30249</xdr:rowOff>
    </xdr:from>
    <xdr:to>
      <xdr:col>6</xdr:col>
      <xdr:colOff>38100</xdr:colOff>
      <xdr:row>58</xdr:row>
      <xdr:rowOff>131849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148376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4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93549</xdr:rowOff>
    </xdr:from>
    <xdr:to>
      <xdr:col>24</xdr:col>
      <xdr:colOff>114300</xdr:colOff>
      <xdr:row>59</xdr:row>
      <xdr:rowOff>23699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8476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101854</xdr:rowOff>
    </xdr:from>
    <xdr:to>
      <xdr:col>20</xdr:col>
      <xdr:colOff>38100</xdr:colOff>
      <xdr:row>59</xdr:row>
      <xdr:rowOff>32004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23131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3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141592</xdr:rowOff>
    </xdr:from>
    <xdr:to>
      <xdr:col>15</xdr:col>
      <xdr:colOff>101600</xdr:colOff>
      <xdr:row>59</xdr:row>
      <xdr:rowOff>71742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62869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34798</xdr:rowOff>
    </xdr:from>
    <xdr:to>
      <xdr:col>10</xdr:col>
      <xdr:colOff>165100</xdr:colOff>
      <xdr:row>59</xdr:row>
      <xdr:rowOff>136398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127525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51989</xdr:rowOff>
    </xdr:from>
    <xdr:to>
      <xdr:col>6</xdr:col>
      <xdr:colOff>38100</xdr:colOff>
      <xdr:row>59</xdr:row>
      <xdr:rowOff>153589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144716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82001</xdr:rowOff>
    </xdr:from>
    <xdr:to>
      <xdr:col>24</xdr:col>
      <xdr:colOff>63500</xdr:colOff>
      <xdr:row>78</xdr:row>
      <xdr:rowOff>88996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5101"/>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88996</xdr:rowOff>
    </xdr:from>
    <xdr:to>
      <xdr:col>19</xdr:col>
      <xdr:colOff>177800</xdr:colOff>
      <xdr:row>78</xdr:row>
      <xdr:rowOff>90232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2096"/>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87990</xdr:rowOff>
    </xdr:from>
    <xdr:to>
      <xdr:col>15</xdr:col>
      <xdr:colOff>50800</xdr:colOff>
      <xdr:row>78</xdr:row>
      <xdr:rowOff>90232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1090"/>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57217</xdr:rowOff>
    </xdr:from>
    <xdr:to>
      <xdr:col>15</xdr:col>
      <xdr:colOff>101600</xdr:colOff>
      <xdr:row>77</xdr:row>
      <xdr:rowOff>158817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3894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87990</xdr:rowOff>
    </xdr:from>
    <xdr:to>
      <xdr:col>10</xdr:col>
      <xdr:colOff>114300</xdr:colOff>
      <xdr:row>78</xdr:row>
      <xdr:rowOff>95078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1090"/>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68098</xdr:rowOff>
    </xdr:from>
    <xdr:to>
      <xdr:col>10</xdr:col>
      <xdr:colOff>165100</xdr:colOff>
      <xdr:row>77</xdr:row>
      <xdr:rowOff>169698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14775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50633</xdr:rowOff>
    </xdr:from>
    <xdr:to>
      <xdr:col>6</xdr:col>
      <xdr:colOff>38100</xdr:colOff>
      <xdr:row>77</xdr:row>
      <xdr:rowOff>152233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168760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31201</xdr:rowOff>
    </xdr:from>
    <xdr:to>
      <xdr:col>24</xdr:col>
      <xdr:colOff>114300</xdr:colOff>
      <xdr:row>78</xdr:row>
      <xdr:rowOff>132801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117578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38196</xdr:rowOff>
    </xdr:from>
    <xdr:to>
      <xdr:col>20</xdr:col>
      <xdr:colOff>38100</xdr:colOff>
      <xdr:row>78</xdr:row>
      <xdr:rowOff>139796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130923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39432</xdr:rowOff>
    </xdr:from>
    <xdr:to>
      <xdr:col>15</xdr:col>
      <xdr:colOff>101600</xdr:colOff>
      <xdr:row>78</xdr:row>
      <xdr:rowOff>141032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132159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37190</xdr:rowOff>
    </xdr:from>
    <xdr:to>
      <xdr:col>10</xdr:col>
      <xdr:colOff>165100</xdr:colOff>
      <xdr:row>78</xdr:row>
      <xdr:rowOff>138790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129917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44278</xdr:rowOff>
    </xdr:from>
    <xdr:to>
      <xdr:col>6</xdr:col>
      <xdr:colOff>38100</xdr:colOff>
      <xdr:row>78</xdr:row>
      <xdr:rowOff>145878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137005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0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65143</xdr:rowOff>
    </xdr:from>
    <xdr:to>
      <xdr:col>24</xdr:col>
      <xdr:colOff>63500</xdr:colOff>
      <xdr:row>96</xdr:row>
      <xdr:rowOff>45114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52893"/>
          <a:ext cx="838200" cy="15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65143</xdr:rowOff>
    </xdr:from>
    <xdr:to>
      <xdr:col>19</xdr:col>
      <xdr:colOff>177800</xdr:colOff>
      <xdr:row>96</xdr:row>
      <xdr:rowOff>167078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52893"/>
          <a:ext cx="889000" cy="27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167078</xdr:rowOff>
    </xdr:from>
    <xdr:to>
      <xdr:col>15</xdr:col>
      <xdr:colOff>50800</xdr:colOff>
      <xdr:row>97</xdr:row>
      <xdr:rowOff>34773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6278"/>
          <a:ext cx="889000" cy="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144036</xdr:rowOff>
    </xdr:from>
    <xdr:to>
      <xdr:col>15</xdr:col>
      <xdr:colOff>101600</xdr:colOff>
      <xdr:row>97</xdr:row>
      <xdr:rowOff>74186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0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65313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34773</xdr:rowOff>
    </xdr:from>
    <xdr:to>
      <xdr:col>10</xdr:col>
      <xdr:colOff>114300</xdr:colOff>
      <xdr:row>97</xdr:row>
      <xdr:rowOff>70075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5423"/>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8150</xdr:rowOff>
    </xdr:from>
    <xdr:to>
      <xdr:col>10</xdr:col>
      <xdr:colOff>165100</xdr:colOff>
      <xdr:row>97</xdr:row>
      <xdr:rowOff>109750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100877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37933</xdr:rowOff>
    </xdr:from>
    <xdr:to>
      <xdr:col>6</xdr:col>
      <xdr:colOff>38100</xdr:colOff>
      <xdr:row>97</xdr:row>
      <xdr:rowOff>139533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130660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6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165764</xdr:rowOff>
    </xdr:from>
    <xdr:to>
      <xdr:col>24</xdr:col>
      <xdr:colOff>114300</xdr:colOff>
      <xdr:row>96</xdr:row>
      <xdr:rowOff>95914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144191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14343</xdr:rowOff>
    </xdr:from>
    <xdr:to>
      <xdr:col>20</xdr:col>
      <xdr:colOff>38100</xdr:colOff>
      <xdr:row>95</xdr:row>
      <xdr:rowOff>115943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107070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9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116278</xdr:rowOff>
    </xdr:from>
    <xdr:to>
      <xdr:col>15</xdr:col>
      <xdr:colOff>101600</xdr:colOff>
      <xdr:row>97</xdr:row>
      <xdr:rowOff>46428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62955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155423</xdr:rowOff>
    </xdr:from>
    <xdr:to>
      <xdr:col>10</xdr:col>
      <xdr:colOff>165100</xdr:colOff>
      <xdr:row>97</xdr:row>
      <xdr:rowOff>85573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19275</xdr:rowOff>
    </xdr:from>
    <xdr:to>
      <xdr:col>6</xdr:col>
      <xdr:colOff>38100</xdr:colOff>
      <xdr:row>97</xdr:row>
      <xdr:rowOff>120875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137402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2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121915</xdr:rowOff>
    </xdr:from>
    <xdr:to>
      <xdr:col>54</xdr:col>
      <xdr:colOff>189865</xdr:colOff>
      <xdr:row>38</xdr:row>
      <xdr:rowOff>41631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08315"/>
          <a:ext cx="1270" cy="94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45458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41631</xdr:rowOff>
    </xdr:from>
    <xdr:to>
      <xdr:col>55</xdr:col>
      <xdr:colOff>88900</xdr:colOff>
      <xdr:row>38</xdr:row>
      <xdr:rowOff>41631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68592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8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121915</xdr:rowOff>
    </xdr:from>
    <xdr:to>
      <xdr:col>55</xdr:col>
      <xdr:colOff>88900</xdr:colOff>
      <xdr:row>32</xdr:row>
      <xdr:rowOff>121915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0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87252</xdr:rowOff>
    </xdr:from>
    <xdr:to>
      <xdr:col>55</xdr:col>
      <xdr:colOff>0</xdr:colOff>
      <xdr:row>37</xdr:row>
      <xdr:rowOff>696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9452"/>
          <a:ext cx="8382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41610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63183</xdr:rowOff>
    </xdr:from>
    <xdr:to>
      <xdr:col>55</xdr:col>
      <xdr:colOff>50800</xdr:colOff>
      <xdr:row>36</xdr:row>
      <xdr:rowOff>164783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158781</xdr:rowOff>
    </xdr:from>
    <xdr:to>
      <xdr:col>50</xdr:col>
      <xdr:colOff>114300</xdr:colOff>
      <xdr:row>37</xdr:row>
      <xdr:rowOff>696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02281"/>
          <a:ext cx="889000" cy="10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92680</xdr:rowOff>
    </xdr:from>
    <xdr:to>
      <xdr:col>50</xdr:col>
      <xdr:colOff>165100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39357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158781</xdr:rowOff>
    </xdr:from>
    <xdr:to>
      <xdr:col>45</xdr:col>
      <xdr:colOff>177800</xdr:colOff>
      <xdr:row>36</xdr:row>
      <xdr:rowOff>130647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02281"/>
          <a:ext cx="889000" cy="100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102852</xdr:rowOff>
    </xdr:from>
    <xdr:to>
      <xdr:col>46</xdr:col>
      <xdr:colOff>38100</xdr:colOff>
      <xdr:row>32</xdr:row>
      <xdr:rowOff>33002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4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24129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130647</xdr:rowOff>
    </xdr:from>
    <xdr:to>
      <xdr:col>41</xdr:col>
      <xdr:colOff>50800</xdr:colOff>
      <xdr:row>37</xdr:row>
      <xdr:rowOff>122548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02847"/>
          <a:ext cx="8890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53642</xdr:rowOff>
    </xdr:from>
    <xdr:to>
      <xdr:col>41</xdr:col>
      <xdr:colOff>101600</xdr:colOff>
      <xdr:row>36</xdr:row>
      <xdr:rowOff>155242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77477</xdr:rowOff>
    </xdr:from>
    <xdr:to>
      <xdr:col>36</xdr:col>
      <xdr:colOff>165100</xdr:colOff>
      <xdr:row>37</xdr:row>
      <xdr:rowOff>7627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24154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36452</xdr:rowOff>
    </xdr:from>
    <xdr:to>
      <xdr:col>55</xdr:col>
      <xdr:colOff>50800</xdr:colOff>
      <xdr:row>36</xdr:row>
      <xdr:rowOff>138052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59329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6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121346</xdr:rowOff>
    </xdr:from>
    <xdr:to>
      <xdr:col>50</xdr:col>
      <xdr:colOff>165100</xdr:colOff>
      <xdr:row>37</xdr:row>
      <xdr:rowOff>51496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42623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107981</xdr:rowOff>
    </xdr:from>
    <xdr:to>
      <xdr:col>46</xdr:col>
      <xdr:colOff>38100</xdr:colOff>
      <xdr:row>31</xdr:row>
      <xdr:rowOff>38131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54658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02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79847</xdr:rowOff>
    </xdr:from>
    <xdr:to>
      <xdr:col>41</xdr:col>
      <xdr:colOff>101600</xdr:colOff>
      <xdr:row>37</xdr:row>
      <xdr:rowOff>9997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4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71748</xdr:rowOff>
    </xdr:from>
    <xdr:to>
      <xdr:col>36</xdr:col>
      <xdr:colOff>165100</xdr:colOff>
      <xdr:row>38</xdr:row>
      <xdr:rowOff>1898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164475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73109</xdr:rowOff>
    </xdr:from>
    <xdr:to>
      <xdr:col>55</xdr:col>
      <xdr:colOff>0</xdr:colOff>
      <xdr:row>57</xdr:row>
      <xdr:rowOff>71158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74309"/>
          <a:ext cx="838200" cy="16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73109</xdr:rowOff>
    </xdr:from>
    <xdr:to>
      <xdr:col>50</xdr:col>
      <xdr:colOff>114300</xdr:colOff>
      <xdr:row>56</xdr:row>
      <xdr:rowOff>165905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74309"/>
          <a:ext cx="889000" cy="9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165905</xdr:rowOff>
    </xdr:from>
    <xdr:to>
      <xdr:col>45</xdr:col>
      <xdr:colOff>177800</xdr:colOff>
      <xdr:row>57</xdr:row>
      <xdr:rowOff>28273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67105"/>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97320</xdr:rowOff>
    </xdr:from>
    <xdr:to>
      <xdr:col>46</xdr:col>
      <xdr:colOff>38100</xdr:colOff>
      <xdr:row>57</xdr:row>
      <xdr:rowOff>27470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43997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28273</xdr:rowOff>
    </xdr:from>
    <xdr:to>
      <xdr:col>41</xdr:col>
      <xdr:colOff>50800</xdr:colOff>
      <xdr:row>57</xdr:row>
      <xdr:rowOff>130350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00923"/>
          <a:ext cx="889000" cy="10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57514</xdr:rowOff>
    </xdr:from>
    <xdr:to>
      <xdr:col>41</xdr:col>
      <xdr:colOff>101600</xdr:colOff>
      <xdr:row>56</xdr:row>
      <xdr:rowOff>159114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97518</xdr:rowOff>
    </xdr:from>
    <xdr:to>
      <xdr:col>36</xdr:col>
      <xdr:colOff>165100</xdr:colOff>
      <xdr:row>57</xdr:row>
      <xdr:rowOff>27668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44195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20358</xdr:rowOff>
    </xdr:from>
    <xdr:to>
      <xdr:col>55</xdr:col>
      <xdr:colOff>50800</xdr:colOff>
      <xdr:row>57</xdr:row>
      <xdr:rowOff>121958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170235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22309</xdr:rowOff>
    </xdr:from>
    <xdr:to>
      <xdr:col>50</xdr:col>
      <xdr:colOff>165100</xdr:colOff>
      <xdr:row>56</xdr:row>
      <xdr:rowOff>123909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140436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9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115105</xdr:rowOff>
    </xdr:from>
    <xdr:to>
      <xdr:col>46</xdr:col>
      <xdr:colOff>38100</xdr:colOff>
      <xdr:row>57</xdr:row>
      <xdr:rowOff>45255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148923</xdr:rowOff>
    </xdr:from>
    <xdr:to>
      <xdr:col>41</xdr:col>
      <xdr:colOff>101600</xdr:colOff>
      <xdr:row>57</xdr:row>
      <xdr:rowOff>79073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70200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79550</xdr:rowOff>
    </xdr:from>
    <xdr:to>
      <xdr:col>36</xdr:col>
      <xdr:colOff>165100</xdr:colOff>
      <xdr:row>58</xdr:row>
      <xdr:rowOff>9700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5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166846</xdr:rowOff>
    </xdr:from>
    <xdr:to>
      <xdr:col>55</xdr:col>
      <xdr:colOff>0</xdr:colOff>
      <xdr:row>78</xdr:row>
      <xdr:rowOff>63139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68496"/>
          <a:ext cx="8382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44107</xdr:rowOff>
    </xdr:from>
    <xdr:to>
      <xdr:col>50</xdr:col>
      <xdr:colOff>114300</xdr:colOff>
      <xdr:row>78</xdr:row>
      <xdr:rowOff>63139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17207"/>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44107</xdr:rowOff>
    </xdr:from>
    <xdr:to>
      <xdr:col>45</xdr:col>
      <xdr:colOff>177800</xdr:colOff>
      <xdr:row>78</xdr:row>
      <xdr:rowOff>108953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17207"/>
          <a:ext cx="889000" cy="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86919</xdr:rowOff>
    </xdr:from>
    <xdr:to>
      <xdr:col>46</xdr:col>
      <xdr:colOff>38100</xdr:colOff>
      <xdr:row>78</xdr:row>
      <xdr:rowOff>17069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103676</xdr:rowOff>
    </xdr:from>
    <xdr:to>
      <xdr:col>41</xdr:col>
      <xdr:colOff>50800</xdr:colOff>
      <xdr:row>78</xdr:row>
      <xdr:rowOff>108953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76776"/>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32322</xdr:rowOff>
    </xdr:from>
    <xdr:to>
      <xdr:col>41</xdr:col>
      <xdr:colOff>101600</xdr:colOff>
      <xdr:row>77</xdr:row>
      <xdr:rowOff>133922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150449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57449</xdr:rowOff>
    </xdr:from>
    <xdr:to>
      <xdr:col>36</xdr:col>
      <xdr:colOff>165100</xdr:colOff>
      <xdr:row>77</xdr:row>
      <xdr:rowOff>159049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116046</xdr:rowOff>
    </xdr:from>
    <xdr:to>
      <xdr:col>55</xdr:col>
      <xdr:colOff>50800</xdr:colOff>
      <xdr:row>78</xdr:row>
      <xdr:rowOff>46196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138923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12339</xdr:rowOff>
    </xdr:from>
    <xdr:to>
      <xdr:col>50</xdr:col>
      <xdr:colOff>165100</xdr:colOff>
      <xdr:row>78</xdr:row>
      <xdr:rowOff>113939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105066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164757</xdr:rowOff>
    </xdr:from>
    <xdr:to>
      <xdr:col>46</xdr:col>
      <xdr:colOff>38100</xdr:colOff>
      <xdr:row>78</xdr:row>
      <xdr:rowOff>94907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86034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58153</xdr:rowOff>
    </xdr:from>
    <xdr:to>
      <xdr:col>41</xdr:col>
      <xdr:colOff>101600</xdr:colOff>
      <xdr:row>78</xdr:row>
      <xdr:rowOff>159753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150880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52876</xdr:rowOff>
    </xdr:from>
    <xdr:to>
      <xdr:col>36</xdr:col>
      <xdr:colOff>165100</xdr:colOff>
      <xdr:row>78</xdr:row>
      <xdr:rowOff>154476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70369</xdr:rowOff>
    </xdr:from>
    <xdr:to>
      <xdr:col>55</xdr:col>
      <xdr:colOff>0</xdr:colOff>
      <xdr:row>96</xdr:row>
      <xdr:rowOff>164731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86669"/>
          <a:ext cx="838200" cy="4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70369</xdr:rowOff>
    </xdr:from>
    <xdr:to>
      <xdr:col>50</xdr:col>
      <xdr:colOff>114300</xdr:colOff>
      <xdr:row>96</xdr:row>
      <xdr:rowOff>63593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86669"/>
          <a:ext cx="889000" cy="33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150983</xdr:rowOff>
    </xdr:from>
    <xdr:to>
      <xdr:col>45</xdr:col>
      <xdr:colOff>177800</xdr:colOff>
      <xdr:row>96</xdr:row>
      <xdr:rowOff>63593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38733"/>
          <a:ext cx="889000" cy="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164760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150983</xdr:rowOff>
    </xdr:from>
    <xdr:to>
      <xdr:col>41</xdr:col>
      <xdr:colOff>50800</xdr:colOff>
      <xdr:row>97</xdr:row>
      <xdr:rowOff>20648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438733"/>
          <a:ext cx="889000" cy="2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113931</xdr:rowOff>
    </xdr:from>
    <xdr:to>
      <xdr:col>55</xdr:col>
      <xdr:colOff>50800</xdr:colOff>
      <xdr:row>97</xdr:row>
      <xdr:rowOff>44081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136808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19569</xdr:rowOff>
    </xdr:from>
    <xdr:to>
      <xdr:col>50</xdr:col>
      <xdr:colOff>165100</xdr:colOff>
      <xdr:row>94</xdr:row>
      <xdr:rowOff>121169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137696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1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12793</xdr:rowOff>
    </xdr:from>
    <xdr:to>
      <xdr:col>46</xdr:col>
      <xdr:colOff>38100</xdr:colOff>
      <xdr:row>96</xdr:row>
      <xdr:rowOff>114393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130920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4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100183</xdr:rowOff>
    </xdr:from>
    <xdr:to>
      <xdr:col>41</xdr:col>
      <xdr:colOff>101600</xdr:colOff>
      <xdr:row>96</xdr:row>
      <xdr:rowOff>30333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46860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141298</xdr:rowOff>
    </xdr:from>
    <xdr:to>
      <xdr:col>36</xdr:col>
      <xdr:colOff>165100</xdr:colOff>
      <xdr:row>97</xdr:row>
      <xdr:rowOff>71448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9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92935</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7948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92935</xdr:rowOff>
    </xdr:from>
    <xdr:to>
      <xdr:col>76</xdr:col>
      <xdr:colOff>114300</xdr:colOff>
      <xdr:row>39</xdr:row>
      <xdr:rowOff>98634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79485"/>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98634</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85184"/>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42135</xdr:rowOff>
    </xdr:from>
    <xdr:to>
      <xdr:col>76</xdr:col>
      <xdr:colOff>165100</xdr:colOff>
      <xdr:row>39</xdr:row>
      <xdr:rowOff>143735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134862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21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47834</xdr:rowOff>
    </xdr:from>
    <xdr:to>
      <xdr:col>72</xdr:col>
      <xdr:colOff>38100</xdr:colOff>
      <xdr:row>39</xdr:row>
      <xdr:rowOff>149434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140561</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827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126230</xdr:rowOff>
    </xdr:from>
    <xdr:to>
      <xdr:col>85</xdr:col>
      <xdr:colOff>127000</xdr:colOff>
      <xdr:row>76</xdr:row>
      <xdr:rowOff>148648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56430"/>
          <a:ext cx="8382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148648</xdr:rowOff>
    </xdr:from>
    <xdr:to>
      <xdr:col>81</xdr:col>
      <xdr:colOff>50800</xdr:colOff>
      <xdr:row>76</xdr:row>
      <xdr:rowOff>170397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78848"/>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170397</xdr:rowOff>
    </xdr:from>
    <xdr:to>
      <xdr:col>76</xdr:col>
      <xdr:colOff>114300</xdr:colOff>
      <xdr:row>77</xdr:row>
      <xdr:rowOff>2719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0059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52651</xdr:rowOff>
    </xdr:from>
    <xdr:to>
      <xdr:col>76</xdr:col>
      <xdr:colOff>165100</xdr:colOff>
      <xdr:row>76</xdr:row>
      <xdr:rowOff>154251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170777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2719</xdr:rowOff>
    </xdr:from>
    <xdr:to>
      <xdr:col>71</xdr:col>
      <xdr:colOff>177800</xdr:colOff>
      <xdr:row>77</xdr:row>
      <xdr:rowOff>22918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04369"/>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162934</xdr:rowOff>
    </xdr:from>
    <xdr:to>
      <xdr:col>72</xdr:col>
      <xdr:colOff>38100</xdr:colOff>
      <xdr:row>76</xdr:row>
      <xdr:rowOff>93084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109610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157823</xdr:rowOff>
    </xdr:from>
    <xdr:to>
      <xdr:col>67</xdr:col>
      <xdr:colOff>101600</xdr:colOff>
      <xdr:row>76</xdr:row>
      <xdr:rowOff>87973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104500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75430</xdr:rowOff>
    </xdr:from>
    <xdr:to>
      <xdr:col>85</xdr:col>
      <xdr:colOff>177800</xdr:colOff>
      <xdr:row>77</xdr:row>
      <xdr:rowOff>5580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53857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97848</xdr:rowOff>
    </xdr:from>
    <xdr:to>
      <xdr:col>81</xdr:col>
      <xdr:colOff>101600</xdr:colOff>
      <xdr:row>77</xdr:row>
      <xdr:rowOff>27998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19125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119597</xdr:rowOff>
    </xdr:from>
    <xdr:to>
      <xdr:col>76</xdr:col>
      <xdr:colOff>165100</xdr:colOff>
      <xdr:row>77</xdr:row>
      <xdr:rowOff>49747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40874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123369</xdr:rowOff>
    </xdr:from>
    <xdr:to>
      <xdr:col>72</xdr:col>
      <xdr:colOff>38100</xdr:colOff>
      <xdr:row>77</xdr:row>
      <xdr:rowOff>53519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44646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143568</xdr:rowOff>
    </xdr:from>
    <xdr:to>
      <xdr:col>67</xdr:col>
      <xdr:colOff>101600</xdr:colOff>
      <xdr:row>77</xdr:row>
      <xdr:rowOff>73718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64845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7231</xdr:rowOff>
    </xdr:from>
    <xdr:to>
      <xdr:col>85</xdr:col>
      <xdr:colOff>127000</xdr:colOff>
      <xdr:row>98</xdr:row>
      <xdr:rowOff>114564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09331"/>
          <a:ext cx="8382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7231</xdr:rowOff>
    </xdr:from>
    <xdr:to>
      <xdr:col>81</xdr:col>
      <xdr:colOff>50800</xdr:colOff>
      <xdr:row>98</xdr:row>
      <xdr:rowOff>118737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09331"/>
          <a:ext cx="8890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118737</xdr:rowOff>
    </xdr:from>
    <xdr:to>
      <xdr:col>76</xdr:col>
      <xdr:colOff>114300</xdr:colOff>
      <xdr:row>98</xdr:row>
      <xdr:rowOff>127099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20837"/>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115821</xdr:rowOff>
    </xdr:from>
    <xdr:to>
      <xdr:col>71</xdr:col>
      <xdr:colOff>177800</xdr:colOff>
      <xdr:row>98</xdr:row>
      <xdr:rowOff>127099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17921"/>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63764</xdr:rowOff>
    </xdr:from>
    <xdr:to>
      <xdr:col>85</xdr:col>
      <xdr:colOff>177800</xdr:colOff>
      <xdr:row>98</xdr:row>
      <xdr:rowOff>165364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150141</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127881</xdr:rowOff>
    </xdr:from>
    <xdr:to>
      <xdr:col>81</xdr:col>
      <xdr:colOff>101600</xdr:colOff>
      <xdr:row>98</xdr:row>
      <xdr:rowOff>58031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5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74558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3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67937</xdr:rowOff>
    </xdr:from>
    <xdr:to>
      <xdr:col>76</xdr:col>
      <xdr:colOff>165100</xdr:colOff>
      <xdr:row>98</xdr:row>
      <xdr:rowOff>169537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160664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6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76299</xdr:rowOff>
    </xdr:from>
    <xdr:to>
      <xdr:col>72</xdr:col>
      <xdr:colOff>38100</xdr:colOff>
      <xdr:row>99</xdr:row>
      <xdr:rowOff>6449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169026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65021</xdr:rowOff>
    </xdr:from>
    <xdr:to>
      <xdr:col>67</xdr:col>
      <xdr:colOff>101600</xdr:colOff>
      <xdr:row>98</xdr:row>
      <xdr:rowOff>166621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157748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84196</xdr:rowOff>
    </xdr:from>
    <xdr:to>
      <xdr:col>116</xdr:col>
      <xdr:colOff>63500</xdr:colOff>
      <xdr:row>35</xdr:row>
      <xdr:rowOff>36830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913496"/>
          <a:ext cx="8382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106690</xdr:rowOff>
    </xdr:from>
    <xdr:to>
      <xdr:col>111</xdr:col>
      <xdr:colOff>177800</xdr:colOff>
      <xdr:row>35</xdr:row>
      <xdr:rowOff>36830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35990"/>
          <a:ext cx="889000" cy="10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106690</xdr:rowOff>
    </xdr:from>
    <xdr:to>
      <xdr:col>107</xdr:col>
      <xdr:colOff>50800</xdr:colOff>
      <xdr:row>37</xdr:row>
      <xdr:rowOff>168778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35990"/>
          <a:ext cx="889000" cy="57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51776</xdr:rowOff>
    </xdr:from>
    <xdr:to>
      <xdr:col>107</xdr:col>
      <xdr:colOff>101600</xdr:colOff>
      <xdr:row>37</xdr:row>
      <xdr:rowOff>153376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9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144502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4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125618</xdr:rowOff>
    </xdr:from>
    <xdr:to>
      <xdr:col>102</xdr:col>
      <xdr:colOff>114300</xdr:colOff>
      <xdr:row>37</xdr:row>
      <xdr:rowOff>168778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69268"/>
          <a:ext cx="8890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141112</xdr:rowOff>
    </xdr:from>
    <xdr:to>
      <xdr:col>102</xdr:col>
      <xdr:colOff>165100</xdr:colOff>
      <xdr:row>38</xdr:row>
      <xdr:rowOff>71262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8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62389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164155</xdr:rowOff>
    </xdr:from>
    <xdr:to>
      <xdr:col>98</xdr:col>
      <xdr:colOff>38100</xdr:colOff>
      <xdr:row>38</xdr:row>
      <xdr:rowOff>94305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85432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33396</xdr:rowOff>
    </xdr:from>
    <xdr:to>
      <xdr:col>116</xdr:col>
      <xdr:colOff>114300</xdr:colOff>
      <xdr:row>34</xdr:row>
      <xdr:rowOff>134996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56273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157480</xdr:rowOff>
    </xdr:from>
    <xdr:to>
      <xdr:col>112</xdr:col>
      <xdr:colOff>38100</xdr:colOff>
      <xdr:row>35</xdr:row>
      <xdr:rowOff>87630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104157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55890</xdr:rowOff>
    </xdr:from>
    <xdr:to>
      <xdr:col>107</xdr:col>
      <xdr:colOff>101600</xdr:colOff>
      <xdr:row>34</xdr:row>
      <xdr:rowOff>157490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2567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117978</xdr:rowOff>
    </xdr:from>
    <xdr:to>
      <xdr:col>102</xdr:col>
      <xdr:colOff>165100</xdr:colOff>
      <xdr:row>38</xdr:row>
      <xdr:rowOff>48128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64655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74818</xdr:rowOff>
    </xdr:from>
    <xdr:to>
      <xdr:col>98</xdr:col>
      <xdr:colOff>38100</xdr:colOff>
      <xdr:row>38</xdr:row>
      <xdr:rowOff>4969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18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21495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9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6197</xdr:rowOff>
    </xdr:from>
    <xdr:to>
      <xdr:col>116</xdr:col>
      <xdr:colOff>63500</xdr:colOff>
      <xdr:row>59</xdr:row>
      <xdr:rowOff>7874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21747"/>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7874</xdr:rowOff>
    </xdr:from>
    <xdr:to>
      <xdr:col>111</xdr:col>
      <xdr:colOff>177800</xdr:colOff>
      <xdr:row>59</xdr:row>
      <xdr:rowOff>9627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2342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9627</xdr:rowOff>
    </xdr:from>
    <xdr:to>
      <xdr:col>107</xdr:col>
      <xdr:colOff>50800</xdr:colOff>
      <xdr:row>59</xdr:row>
      <xdr:rowOff>12294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251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132867</xdr:rowOff>
    </xdr:from>
    <xdr:to>
      <xdr:col>107</xdr:col>
      <xdr:colOff>101600</xdr:colOff>
      <xdr:row>58</xdr:row>
      <xdr:rowOff>63017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79544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12294</xdr:rowOff>
    </xdr:from>
    <xdr:to>
      <xdr:col>102</xdr:col>
      <xdr:colOff>114300</xdr:colOff>
      <xdr:row>59</xdr:row>
      <xdr:rowOff>14808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2784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2108</xdr:rowOff>
    </xdr:from>
    <xdr:to>
      <xdr:col>102</xdr:col>
      <xdr:colOff>165100</xdr:colOff>
      <xdr:row>58</xdr:row>
      <xdr:rowOff>103708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4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120235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151461</xdr:rowOff>
    </xdr:from>
    <xdr:to>
      <xdr:col>98</xdr:col>
      <xdr:colOff>38100</xdr:colOff>
      <xdr:row>58</xdr:row>
      <xdr:rowOff>81611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98138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9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126847</xdr:rowOff>
    </xdr:from>
    <xdr:to>
      <xdr:col>116</xdr:col>
      <xdr:colOff>114300</xdr:colOff>
      <xdr:row>59</xdr:row>
      <xdr:rowOff>56997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69917</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128524</xdr:rowOff>
    </xdr:from>
    <xdr:to>
      <xdr:col>112</xdr:col>
      <xdr:colOff>38100</xdr:colOff>
      <xdr:row>59</xdr:row>
      <xdr:rowOff>58674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49801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6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130277</xdr:rowOff>
    </xdr:from>
    <xdr:to>
      <xdr:col>107</xdr:col>
      <xdr:colOff>101600</xdr:colOff>
      <xdr:row>59</xdr:row>
      <xdr:rowOff>60427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51554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132944</xdr:rowOff>
    </xdr:from>
    <xdr:to>
      <xdr:col>102</xdr:col>
      <xdr:colOff>165100</xdr:colOff>
      <xdr:row>59</xdr:row>
      <xdr:rowOff>63094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54221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6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135458</xdr:rowOff>
    </xdr:from>
    <xdr:to>
      <xdr:col>98</xdr:col>
      <xdr:colOff>38100</xdr:colOff>
      <xdr:row>59</xdr:row>
      <xdr:rowOff>65608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56735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7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134214</xdr:rowOff>
    </xdr:from>
    <xdr:to>
      <xdr:col>116</xdr:col>
      <xdr:colOff>63500</xdr:colOff>
      <xdr:row>76</xdr:row>
      <xdr:rowOff>143739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644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143739</xdr:rowOff>
    </xdr:from>
    <xdr:to>
      <xdr:col>111</xdr:col>
      <xdr:colOff>177800</xdr:colOff>
      <xdr:row>76</xdr:row>
      <xdr:rowOff>157550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73939"/>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141453</xdr:rowOff>
    </xdr:from>
    <xdr:to>
      <xdr:col>107</xdr:col>
      <xdr:colOff>50800</xdr:colOff>
      <xdr:row>76</xdr:row>
      <xdr:rowOff>157550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828753"/>
          <a:ext cx="889000" cy="35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153823</xdr:rowOff>
    </xdr:from>
    <xdr:to>
      <xdr:col>107</xdr:col>
      <xdr:colOff>101600</xdr:colOff>
      <xdr:row>77</xdr:row>
      <xdr:rowOff>83973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75100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141453</xdr:rowOff>
    </xdr:from>
    <xdr:to>
      <xdr:col>102</xdr:col>
      <xdr:colOff>114300</xdr:colOff>
      <xdr:row>74</xdr:row>
      <xdr:rowOff>162864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28753"/>
          <a:ext cx="889000" cy="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147127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83414</xdr:rowOff>
    </xdr:from>
    <xdr:to>
      <xdr:col>116</xdr:col>
      <xdr:colOff>114300</xdr:colOff>
      <xdr:row>77</xdr:row>
      <xdr:rowOff>13564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106291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92939</xdr:rowOff>
    </xdr:from>
    <xdr:to>
      <xdr:col>112</xdr:col>
      <xdr:colOff>38100</xdr:colOff>
      <xdr:row>77</xdr:row>
      <xdr:rowOff>23089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39616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106750</xdr:rowOff>
    </xdr:from>
    <xdr:to>
      <xdr:col>107</xdr:col>
      <xdr:colOff>101600</xdr:colOff>
      <xdr:row>77</xdr:row>
      <xdr:rowOff>36900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53427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90653</xdr:rowOff>
    </xdr:from>
    <xdr:to>
      <xdr:col>102</xdr:col>
      <xdr:colOff>165100</xdr:colOff>
      <xdr:row>75</xdr:row>
      <xdr:rowOff>20803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37330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112064</xdr:rowOff>
    </xdr:from>
    <xdr:to>
      <xdr:col>98</xdr:col>
      <xdr:colOff>38100</xdr:colOff>
      <xdr:row>75</xdr:row>
      <xdr:rowOff>42214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58741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団塊世代の定年退職のピークを迎え、緩やかな減少傾向となっていたが、令和２年度より臨時職員から会計年度任用職員への制度移行により増加傾向に転じたことや再任用職員の増加などから、前年度から</a:t>
          </a:r>
          <a:r>
            <a:rPr kumimoji="1" lang="en-US" altLang="ja-JP" sz="1200">
              <a:latin typeface="ＭＳ Ｐゴシック" panose="020B0600070205080204" pitchFamily="50" charset="-128"/>
              <a:ea typeface="ＭＳ Ｐゴシック" panose="020B0600070205080204" pitchFamily="50" charset="-128"/>
            </a:rPr>
            <a:t>3,630</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79,363</a:t>
          </a:r>
          <a:r>
            <a:rPr kumimoji="1" lang="ja-JP" altLang="en-US" sz="1200">
              <a:latin typeface="ＭＳ Ｐゴシック" panose="020B0600070205080204" pitchFamily="50" charset="-128"/>
              <a:ea typeface="ＭＳ Ｐゴシック" panose="020B0600070205080204" pitchFamily="50" charset="-128"/>
            </a:rPr>
            <a:t>円となり、類似団体平均を</a:t>
          </a:r>
          <a:r>
            <a:rPr kumimoji="1" lang="en-US" altLang="ja-JP" sz="1200">
              <a:latin typeface="ＭＳ Ｐゴシック" panose="020B0600070205080204" pitchFamily="50" charset="-128"/>
              <a:ea typeface="ＭＳ Ｐゴシック" panose="020B0600070205080204" pitchFamily="50" charset="-128"/>
            </a:rPr>
            <a:t>13,810</a:t>
          </a:r>
          <a:r>
            <a:rPr kumimoji="1" lang="ja-JP" altLang="en-US" sz="1200">
              <a:latin typeface="ＭＳ Ｐゴシック" panose="020B0600070205080204" pitchFamily="50" charset="-128"/>
              <a:ea typeface="ＭＳ Ｐゴシック" panose="020B0600070205080204" pitchFamily="50" charset="-128"/>
            </a:rPr>
            <a:t>円上回る水準となっている。</a:t>
          </a:r>
        </a:p>
        <a:p>
          <a:r>
            <a:rPr kumimoji="1" lang="ja-JP" altLang="en-US" sz="1200">
              <a:latin typeface="ＭＳ Ｐゴシック" panose="020B0600070205080204" pitchFamily="50" charset="-128"/>
              <a:ea typeface="ＭＳ Ｐゴシック" panose="020B0600070205080204" pitchFamily="50" charset="-128"/>
            </a:rPr>
            <a:t>　扶助費は、子育て世帯臨時特別給付金などが減となったことから、前年度から</a:t>
          </a:r>
          <a:r>
            <a:rPr kumimoji="1" lang="en-US" altLang="ja-JP" sz="1200">
              <a:latin typeface="ＭＳ Ｐゴシック" panose="020B0600070205080204" pitchFamily="50" charset="-128"/>
              <a:ea typeface="ＭＳ Ｐゴシック" panose="020B0600070205080204" pitchFamily="50" charset="-128"/>
            </a:rPr>
            <a:t>13,910</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82,189</a:t>
          </a:r>
          <a:r>
            <a:rPr kumimoji="1" lang="ja-JP" altLang="en-US" sz="1200">
              <a:latin typeface="ＭＳ Ｐゴシック" panose="020B0600070205080204" pitchFamily="50" charset="-128"/>
              <a:ea typeface="ＭＳ Ｐゴシック" panose="020B0600070205080204" pitchFamily="50" charset="-128"/>
            </a:rPr>
            <a:t>円となり、類似団体平均を下回る水準となった。</a:t>
          </a:r>
        </a:p>
        <a:p>
          <a:r>
            <a:rPr kumimoji="1" lang="ja-JP" altLang="en-US" sz="1200">
              <a:latin typeface="ＭＳ Ｐゴシック" panose="020B0600070205080204" pitchFamily="50" charset="-128"/>
              <a:ea typeface="ＭＳ Ｐゴシック" panose="020B0600070205080204" pitchFamily="50" charset="-128"/>
            </a:rPr>
            <a:t>　補助費等は、新型コロナウイルス感染症対策によるプレミアム商品券発行事業や、新型コロナワクチン接種事業の過年度分国庫返還金などが増となったことから、前年度から</a:t>
          </a:r>
          <a:r>
            <a:rPr kumimoji="1" lang="en-US" altLang="ja-JP" sz="1200">
              <a:latin typeface="ＭＳ Ｐゴシック" panose="020B0600070205080204" pitchFamily="50" charset="-128"/>
              <a:ea typeface="ＭＳ Ｐゴシック" panose="020B0600070205080204" pitchFamily="50" charset="-128"/>
            </a:rPr>
            <a:t>11,141</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61,883</a:t>
          </a:r>
          <a:r>
            <a:rPr kumimoji="1" lang="ja-JP" altLang="en-US" sz="1200">
              <a:latin typeface="ＭＳ Ｐゴシック" panose="020B0600070205080204" pitchFamily="50" charset="-128"/>
              <a:ea typeface="ＭＳ Ｐゴシック" panose="020B0600070205080204" pitchFamily="50" charset="-128"/>
            </a:rPr>
            <a:t>円となり、類似団体平均を上回る水準となった。</a:t>
          </a:r>
        </a:p>
        <a:p>
          <a:r>
            <a:rPr kumimoji="1" lang="ja-JP" altLang="en-US" sz="1200">
              <a:latin typeface="ＭＳ Ｐゴシック" panose="020B0600070205080204" pitchFamily="50" charset="-128"/>
              <a:ea typeface="ＭＳ Ｐゴシック" panose="020B0600070205080204" pitchFamily="50" charset="-128"/>
            </a:rPr>
            <a:t>　普通建設事業費は、更新整備において学校給食共同調理場の更新が終わり大きく減となったため、全体としては前年度から</a:t>
          </a:r>
          <a:r>
            <a:rPr kumimoji="1" lang="en-US" altLang="ja-JP" sz="1200">
              <a:latin typeface="ＭＳ Ｐゴシック" panose="020B0600070205080204" pitchFamily="50" charset="-128"/>
              <a:ea typeface="ＭＳ Ｐゴシック" panose="020B0600070205080204" pitchFamily="50" charset="-128"/>
            </a:rPr>
            <a:t>22,244</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41,495</a:t>
          </a:r>
          <a:r>
            <a:rPr kumimoji="1" lang="ja-JP" altLang="en-US" sz="1200">
              <a:latin typeface="ＭＳ Ｐゴシック" panose="020B0600070205080204" pitchFamily="50" charset="-128"/>
              <a:ea typeface="ＭＳ Ｐゴシック" panose="020B0600070205080204" pitchFamily="50" charset="-128"/>
            </a:rPr>
            <a:t>円となり、類似団体平均を下回る水準となったが、一方で新規整備については、新たな文化的施設整備に係る基本設計・実施設計を行ったことから前年度から</a:t>
          </a:r>
          <a:r>
            <a:rPr kumimoji="1" lang="en-US" altLang="ja-JP" sz="1200">
              <a:latin typeface="ＭＳ Ｐゴシック" panose="020B0600070205080204" pitchFamily="50" charset="-128"/>
              <a:ea typeface="ＭＳ Ｐゴシック" panose="020B0600070205080204" pitchFamily="50" charset="-128"/>
            </a:rPr>
            <a:t>3,556</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11,575</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　積立金は、減債基金や公共施設等整備基金、ごみ処理施設整備基金への積立金が大きく減となったから、前年度から</a:t>
          </a:r>
          <a:r>
            <a:rPr kumimoji="1" lang="en-US" altLang="ja-JP" sz="1200">
              <a:latin typeface="ＭＳ Ｐゴシック" panose="020B0600070205080204" pitchFamily="50" charset="-128"/>
              <a:ea typeface="ＭＳ Ｐゴシック" panose="020B0600070205080204" pitchFamily="50" charset="-128"/>
            </a:rPr>
            <a:t>23,476</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5,498</a:t>
          </a:r>
          <a:r>
            <a:rPr kumimoji="1" lang="ja-JP" altLang="en-US" sz="1200">
              <a:latin typeface="ＭＳ Ｐゴシック" panose="020B0600070205080204" pitchFamily="50" charset="-128"/>
              <a:ea typeface="ＭＳ Ｐゴシック" panose="020B0600070205080204" pitchFamily="50" charset="-128"/>
            </a:rPr>
            <a:t>円となり、類似団体平均を下回る水準となった。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31,098
30,391
121.58
13,596,902
12,806,167
625,556
8,040,658
10,010,489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78740</xdr:rowOff>
    </xdr:from>
    <xdr:to>
      <xdr:col>24</xdr:col>
      <xdr:colOff>63500</xdr:colOff>
      <xdr:row>34</xdr:row>
      <xdr:rowOff>160655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6590"/>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146939</xdr:rowOff>
    </xdr:from>
    <xdr:to>
      <xdr:col>19</xdr:col>
      <xdr:colOff>177800</xdr:colOff>
      <xdr:row>34</xdr:row>
      <xdr:rowOff>160655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62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144653</xdr:rowOff>
    </xdr:from>
    <xdr:to>
      <xdr:col>15</xdr:col>
      <xdr:colOff>50800</xdr:colOff>
      <xdr:row>34</xdr:row>
      <xdr:rowOff>146939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7395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144653</xdr:rowOff>
    </xdr:from>
    <xdr:to>
      <xdr:col>10</xdr:col>
      <xdr:colOff>114300</xdr:colOff>
      <xdr:row>35</xdr:row>
      <xdr:rowOff>28829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395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27940</xdr:rowOff>
    </xdr:from>
    <xdr:to>
      <xdr:col>24</xdr:col>
      <xdr:colOff>114300</xdr:colOff>
      <xdr:row>33</xdr:row>
      <xdr:rowOff>129540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50817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109855</xdr:rowOff>
    </xdr:from>
    <xdr:to>
      <xdr:col>20</xdr:col>
      <xdr:colOff>38100</xdr:colOff>
      <xdr:row>35</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56532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96139</xdr:rowOff>
    </xdr:from>
    <xdr:to>
      <xdr:col>15</xdr:col>
      <xdr:colOff>101600</xdr:colOff>
      <xdr:row>35</xdr:row>
      <xdr:rowOff>26289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42816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93853</xdr:rowOff>
    </xdr:from>
    <xdr:to>
      <xdr:col>10</xdr:col>
      <xdr:colOff>165100</xdr:colOff>
      <xdr:row>35</xdr:row>
      <xdr:rowOff>24003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149479</xdr:rowOff>
    </xdr:from>
    <xdr:to>
      <xdr:col>6</xdr:col>
      <xdr:colOff>38100</xdr:colOff>
      <xdr:row>35</xdr:row>
      <xdr:rowOff>79629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70756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160620</xdr:rowOff>
    </xdr:from>
    <xdr:to>
      <xdr:col>24</xdr:col>
      <xdr:colOff>63500</xdr:colOff>
      <xdr:row>58</xdr:row>
      <xdr:rowOff>12522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3270"/>
          <a:ext cx="838200" cy="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17578</xdr:rowOff>
    </xdr:from>
    <xdr:to>
      <xdr:col>19</xdr:col>
      <xdr:colOff>177800</xdr:colOff>
      <xdr:row>57</xdr:row>
      <xdr:rowOff>160620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8778"/>
          <a:ext cx="889000" cy="3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17578</xdr:rowOff>
    </xdr:from>
    <xdr:to>
      <xdr:col>15</xdr:col>
      <xdr:colOff>50800</xdr:colOff>
      <xdr:row>58</xdr:row>
      <xdr:rowOff>51944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8778"/>
          <a:ext cx="889000" cy="3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42948</xdr:rowOff>
    </xdr:from>
    <xdr:to>
      <xdr:col>15</xdr:col>
      <xdr:colOff>101600</xdr:colOff>
      <xdr:row>55</xdr:row>
      <xdr:rowOff>144548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7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161075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4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51514</xdr:rowOff>
    </xdr:from>
    <xdr:to>
      <xdr:col>10</xdr:col>
      <xdr:colOff>114300</xdr:colOff>
      <xdr:row>58</xdr:row>
      <xdr:rowOff>51944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5614"/>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87860</xdr:rowOff>
    </xdr:from>
    <xdr:to>
      <xdr:col>10</xdr:col>
      <xdr:colOff>165100</xdr:colOff>
      <xdr:row>58</xdr:row>
      <xdr:rowOff>18010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34537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66753</xdr:rowOff>
    </xdr:from>
    <xdr:to>
      <xdr:col>6</xdr:col>
      <xdr:colOff>38100</xdr:colOff>
      <xdr:row>57</xdr:row>
      <xdr:rowOff>168353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3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133172</xdr:rowOff>
    </xdr:from>
    <xdr:to>
      <xdr:col>24</xdr:col>
      <xdr:colOff>114300</xdr:colOff>
      <xdr:row>58</xdr:row>
      <xdr:rowOff>63322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48099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109820</xdr:rowOff>
    </xdr:from>
    <xdr:to>
      <xdr:col>20</xdr:col>
      <xdr:colOff>38100</xdr:colOff>
      <xdr:row>58</xdr:row>
      <xdr:rowOff>39970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31097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138228</xdr:rowOff>
    </xdr:from>
    <xdr:to>
      <xdr:col>15</xdr:col>
      <xdr:colOff>101600</xdr:colOff>
      <xdr:row>56</xdr:row>
      <xdr:rowOff>68378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59505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1144</xdr:rowOff>
    </xdr:from>
    <xdr:to>
      <xdr:col>10</xdr:col>
      <xdr:colOff>165100</xdr:colOff>
      <xdr:row>58</xdr:row>
      <xdr:rowOff>102744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93871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xdr:rowOff>
    </xdr:from>
    <xdr:to>
      <xdr:col>6</xdr:col>
      <xdr:colOff>38100</xdr:colOff>
      <xdr:row>58</xdr:row>
      <xdr:rowOff>102314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93441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142649</xdr:rowOff>
    </xdr:from>
    <xdr:to>
      <xdr:col>24</xdr:col>
      <xdr:colOff>63500</xdr:colOff>
      <xdr:row>77</xdr:row>
      <xdr:rowOff>73985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72849"/>
          <a:ext cx="838200" cy="1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142649</xdr:rowOff>
    </xdr:from>
    <xdr:to>
      <xdr:col>19</xdr:col>
      <xdr:colOff>177800</xdr:colOff>
      <xdr:row>77</xdr:row>
      <xdr:rowOff>125747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2849"/>
          <a:ext cx="889000" cy="1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125747</xdr:rowOff>
    </xdr:from>
    <xdr:to>
      <xdr:col>15</xdr:col>
      <xdr:colOff>50800</xdr:colOff>
      <xdr:row>78</xdr:row>
      <xdr:rowOff>43498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27397"/>
          <a:ext cx="889000" cy="8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84130</xdr:rowOff>
    </xdr:from>
    <xdr:to>
      <xdr:col>15</xdr:col>
      <xdr:colOff>101600</xdr:colOff>
      <xdr:row>78</xdr:row>
      <xdr:rowOff>14280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43498</xdr:rowOff>
    </xdr:from>
    <xdr:to>
      <xdr:col>10</xdr:col>
      <xdr:colOff>114300</xdr:colOff>
      <xdr:row>78</xdr:row>
      <xdr:rowOff>99230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16598"/>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109231</xdr:rowOff>
    </xdr:from>
    <xdr:to>
      <xdr:col>10</xdr:col>
      <xdr:colOff>165100</xdr:colOff>
      <xdr:row>78</xdr:row>
      <xdr:rowOff>39381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55908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147255</xdr:rowOff>
    </xdr:from>
    <xdr:to>
      <xdr:col>6</xdr:col>
      <xdr:colOff>38100</xdr:colOff>
      <xdr:row>78</xdr:row>
      <xdr:rowOff>77405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23185</xdr:rowOff>
    </xdr:from>
    <xdr:to>
      <xdr:col>24</xdr:col>
      <xdr:colOff>114300</xdr:colOff>
      <xdr:row>77</xdr:row>
      <xdr:rowOff>124785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91849</xdr:rowOff>
    </xdr:from>
    <xdr:to>
      <xdr:col>20</xdr:col>
      <xdr:colOff>38100</xdr:colOff>
      <xdr:row>77</xdr:row>
      <xdr:rowOff>21999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13126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74947</xdr:rowOff>
    </xdr:from>
    <xdr:to>
      <xdr:col>15</xdr:col>
      <xdr:colOff>101600</xdr:colOff>
      <xdr:row>78</xdr:row>
      <xdr:rowOff>5097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21624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5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164148</xdr:rowOff>
    </xdr:from>
    <xdr:to>
      <xdr:col>10</xdr:col>
      <xdr:colOff>165100</xdr:colOff>
      <xdr:row>78</xdr:row>
      <xdr:rowOff>94298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85425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48430</xdr:rowOff>
    </xdr:from>
    <xdr:to>
      <xdr:col>6</xdr:col>
      <xdr:colOff>38100</xdr:colOff>
      <xdr:row>78</xdr:row>
      <xdr:rowOff>150030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141157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127127</xdr:rowOff>
    </xdr:from>
    <xdr:to>
      <xdr:col>24</xdr:col>
      <xdr:colOff>63500</xdr:colOff>
      <xdr:row>97</xdr:row>
      <xdr:rowOff>167508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57777"/>
          <a:ext cx="8382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32176</xdr:rowOff>
    </xdr:from>
    <xdr:to>
      <xdr:col>19</xdr:col>
      <xdr:colOff>177800</xdr:colOff>
      <xdr:row>97</xdr:row>
      <xdr:rowOff>167508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91376"/>
          <a:ext cx="889000" cy="30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32176</xdr:rowOff>
    </xdr:from>
    <xdr:to>
      <xdr:col>15</xdr:col>
      <xdr:colOff>50800</xdr:colOff>
      <xdr:row>97</xdr:row>
      <xdr:rowOff>25743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91376"/>
          <a:ext cx="889000" cy="16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108167</xdr:rowOff>
    </xdr:from>
    <xdr:to>
      <xdr:col>15</xdr:col>
      <xdr:colOff>101600</xdr:colOff>
      <xdr:row>98</xdr:row>
      <xdr:rowOff>38317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29444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25743</xdr:rowOff>
    </xdr:from>
    <xdr:to>
      <xdr:col>10</xdr:col>
      <xdr:colOff>114300</xdr:colOff>
      <xdr:row>98</xdr:row>
      <xdr:rowOff>126997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6393"/>
          <a:ext cx="889000" cy="27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110927</xdr:rowOff>
    </xdr:from>
    <xdr:to>
      <xdr:col>10</xdr:col>
      <xdr:colOff>165100</xdr:colOff>
      <xdr:row>98</xdr:row>
      <xdr:rowOff>41077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32204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140629</xdr:rowOff>
    </xdr:from>
    <xdr:to>
      <xdr:col>6</xdr:col>
      <xdr:colOff>38100</xdr:colOff>
      <xdr:row>98</xdr:row>
      <xdr:rowOff>70779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87306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76327</xdr:rowOff>
    </xdr:from>
    <xdr:to>
      <xdr:col>24</xdr:col>
      <xdr:colOff>114300</xdr:colOff>
      <xdr:row>98</xdr:row>
      <xdr:rowOff>6477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54754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8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116708</xdr:rowOff>
    </xdr:from>
    <xdr:to>
      <xdr:col>20</xdr:col>
      <xdr:colOff>38100</xdr:colOff>
      <xdr:row>98</xdr:row>
      <xdr:rowOff>46858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37985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152826</xdr:rowOff>
    </xdr:from>
    <xdr:to>
      <xdr:col>15</xdr:col>
      <xdr:colOff>101600</xdr:colOff>
      <xdr:row>96</xdr:row>
      <xdr:rowOff>82976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146393</xdr:rowOff>
    </xdr:from>
    <xdr:to>
      <xdr:col>10</xdr:col>
      <xdr:colOff>165100</xdr:colOff>
      <xdr:row>97</xdr:row>
      <xdr:rowOff>76543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76197</xdr:rowOff>
    </xdr:from>
    <xdr:to>
      <xdr:col>6</xdr:col>
      <xdr:colOff>38100</xdr:colOff>
      <xdr:row>99</xdr:row>
      <xdr:rowOff>6347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168924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98552</xdr:rowOff>
    </xdr:from>
    <xdr:to>
      <xdr:col>55</xdr:col>
      <xdr:colOff>0</xdr:colOff>
      <xdr:row>39</xdr:row>
      <xdr:rowOff>98552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98552</xdr:rowOff>
    </xdr:from>
    <xdr:to>
      <xdr:col>50</xdr:col>
      <xdr:colOff>114300</xdr:colOff>
      <xdr:row>39</xdr:row>
      <xdr:rowOff>98552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98552</xdr:rowOff>
    </xdr:from>
    <xdr:to>
      <xdr:col>45</xdr:col>
      <xdr:colOff>177800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161072</xdr:rowOff>
    </xdr:from>
    <xdr:to>
      <xdr:col>46</xdr:col>
      <xdr:colOff>38100</xdr:colOff>
      <xdr:row>38</xdr:row>
      <xdr:rowOff>91222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107749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98552</xdr:rowOff>
    </xdr:from>
    <xdr:to>
      <xdr:col>41</xdr:col>
      <xdr:colOff>50800</xdr:colOff>
      <xdr:row>39</xdr:row>
      <xdr:rowOff>98552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131354</xdr:rowOff>
    </xdr:from>
    <xdr:to>
      <xdr:col>41</xdr:col>
      <xdr:colOff>101600</xdr:colOff>
      <xdr:row>38</xdr:row>
      <xdr:rowOff>61505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78031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50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147683</xdr:rowOff>
    </xdr:from>
    <xdr:to>
      <xdr:col>36</xdr:col>
      <xdr:colOff>165100</xdr:colOff>
      <xdr:row>38</xdr:row>
      <xdr:rowOff>77832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94360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47752</xdr:rowOff>
    </xdr:from>
    <xdr:to>
      <xdr:col>46</xdr:col>
      <xdr:colOff>38100</xdr:colOff>
      <xdr:row>39</xdr:row>
      <xdr:rowOff>149352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140479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48701</xdr:rowOff>
    </xdr:from>
    <xdr:to>
      <xdr:col>55</xdr:col>
      <xdr:colOff>0</xdr:colOff>
      <xdr:row>57</xdr:row>
      <xdr:rowOff>88967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21351"/>
          <a:ext cx="838200" cy="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64605</xdr:rowOff>
    </xdr:from>
    <xdr:to>
      <xdr:col>50</xdr:col>
      <xdr:colOff>114300</xdr:colOff>
      <xdr:row>57</xdr:row>
      <xdr:rowOff>88967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837255"/>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64605</xdr:rowOff>
    </xdr:from>
    <xdr:to>
      <xdr:col>45</xdr:col>
      <xdr:colOff>177800</xdr:colOff>
      <xdr:row>57</xdr:row>
      <xdr:rowOff>116725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837255"/>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123337</xdr:rowOff>
    </xdr:from>
    <xdr:to>
      <xdr:col>46</xdr:col>
      <xdr:colOff>38100</xdr:colOff>
      <xdr:row>58</xdr:row>
      <xdr:rowOff>53487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9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44614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9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93539</xdr:rowOff>
    </xdr:from>
    <xdr:to>
      <xdr:col>41</xdr:col>
      <xdr:colOff>50800</xdr:colOff>
      <xdr:row>57</xdr:row>
      <xdr:rowOff>116725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866189"/>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66285</xdr:rowOff>
    </xdr:from>
    <xdr:to>
      <xdr:col>41</xdr:col>
      <xdr:colOff>101600</xdr:colOff>
      <xdr:row>57</xdr:row>
      <xdr:rowOff>167885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159012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70073</xdr:rowOff>
    </xdr:from>
    <xdr:to>
      <xdr:col>36</xdr:col>
      <xdr:colOff>165100</xdr:colOff>
      <xdr:row>58</xdr:row>
      <xdr:rowOff>223</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162800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169351</xdr:rowOff>
    </xdr:from>
    <xdr:to>
      <xdr:col>55</xdr:col>
      <xdr:colOff>50800</xdr:colOff>
      <xdr:row>57</xdr:row>
      <xdr:rowOff>99501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20778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62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38167</xdr:rowOff>
    </xdr:from>
    <xdr:to>
      <xdr:col>50</xdr:col>
      <xdr:colOff>165100</xdr:colOff>
      <xdr:row>57</xdr:row>
      <xdr:rowOff>139767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156294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5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13805</xdr:rowOff>
    </xdr:from>
    <xdr:to>
      <xdr:col>46</xdr:col>
      <xdr:colOff>38100</xdr:colOff>
      <xdr:row>57</xdr:row>
      <xdr:rowOff>115405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131932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56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65925</xdr:rowOff>
    </xdr:from>
    <xdr:to>
      <xdr:col>41</xdr:col>
      <xdr:colOff>101600</xdr:colOff>
      <xdr:row>57</xdr:row>
      <xdr:rowOff>167525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12602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6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42739</xdr:rowOff>
    </xdr:from>
    <xdr:to>
      <xdr:col>36</xdr:col>
      <xdr:colOff>165100</xdr:colOff>
      <xdr:row>57</xdr:row>
      <xdr:rowOff>144339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160866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59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13322</xdr:rowOff>
    </xdr:from>
    <xdr:to>
      <xdr:col>55</xdr:col>
      <xdr:colOff>0</xdr:colOff>
      <xdr:row>77</xdr:row>
      <xdr:rowOff>14579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1497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13322</xdr:rowOff>
    </xdr:from>
    <xdr:to>
      <xdr:col>50</xdr:col>
      <xdr:colOff>114300</xdr:colOff>
      <xdr:row>77</xdr:row>
      <xdr:rowOff>18351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21497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18351</xdr:rowOff>
    </xdr:from>
    <xdr:to>
      <xdr:col>45</xdr:col>
      <xdr:colOff>177800</xdr:colOff>
      <xdr:row>77</xdr:row>
      <xdr:rowOff>141185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20001"/>
          <a:ext cx="889000" cy="1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169024</xdr:rowOff>
    </xdr:from>
    <xdr:to>
      <xdr:col>46</xdr:col>
      <xdr:colOff>38100</xdr:colOff>
      <xdr:row>76</xdr:row>
      <xdr:rowOff>99174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115702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141185</xdr:rowOff>
    </xdr:from>
    <xdr:to>
      <xdr:col>41</xdr:col>
      <xdr:colOff>50800</xdr:colOff>
      <xdr:row>78</xdr:row>
      <xdr:rowOff>4635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342835"/>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129439</xdr:rowOff>
    </xdr:from>
    <xdr:to>
      <xdr:col>36</xdr:col>
      <xdr:colOff>165100</xdr:colOff>
      <xdr:row>77</xdr:row>
      <xdr:rowOff>59589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76116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135229</xdr:rowOff>
    </xdr:from>
    <xdr:to>
      <xdr:col>55</xdr:col>
      <xdr:colOff>50800</xdr:colOff>
      <xdr:row>77</xdr:row>
      <xdr:rowOff>65379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158106</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1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133972</xdr:rowOff>
    </xdr:from>
    <xdr:to>
      <xdr:col>50</xdr:col>
      <xdr:colOff>165100</xdr:colOff>
      <xdr:row>77</xdr:row>
      <xdr:rowOff>64122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80649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29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139001</xdr:rowOff>
    </xdr:from>
    <xdr:to>
      <xdr:col>46</xdr:col>
      <xdr:colOff>38100</xdr:colOff>
      <xdr:row>77</xdr:row>
      <xdr:rowOff>69151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60278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26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90385</xdr:rowOff>
    </xdr:from>
    <xdr:to>
      <xdr:col>41</xdr:col>
      <xdr:colOff>101600</xdr:colOff>
      <xdr:row>78</xdr:row>
      <xdr:rowOff>20535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11662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3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125285</xdr:rowOff>
    </xdr:from>
    <xdr:to>
      <xdr:col>36</xdr:col>
      <xdr:colOff>165100</xdr:colOff>
      <xdr:row>78</xdr:row>
      <xdr:rowOff>55435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46562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1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93850</xdr:rowOff>
    </xdr:from>
    <xdr:to>
      <xdr:col>55</xdr:col>
      <xdr:colOff>0</xdr:colOff>
      <xdr:row>96</xdr:row>
      <xdr:rowOff>142215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53050"/>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142215</xdr:rowOff>
    </xdr:from>
    <xdr:to>
      <xdr:col>50</xdr:col>
      <xdr:colOff>114300</xdr:colOff>
      <xdr:row>96</xdr:row>
      <xdr:rowOff>143532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01415"/>
          <a:ext cx="8890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143532</xdr:rowOff>
    </xdr:from>
    <xdr:to>
      <xdr:col>45</xdr:col>
      <xdr:colOff>177800</xdr:colOff>
      <xdr:row>97</xdr:row>
      <xdr:rowOff>83638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02732"/>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108689</xdr:rowOff>
    </xdr:from>
    <xdr:to>
      <xdr:col>46</xdr:col>
      <xdr:colOff>38100</xdr:colOff>
      <xdr:row>97</xdr:row>
      <xdr:rowOff>38839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29966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83638</xdr:rowOff>
    </xdr:from>
    <xdr:to>
      <xdr:col>41</xdr:col>
      <xdr:colOff>50800</xdr:colOff>
      <xdr:row>97</xdr:row>
      <xdr:rowOff>119583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14288"/>
          <a:ext cx="889000" cy="3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100907</xdr:rowOff>
    </xdr:from>
    <xdr:to>
      <xdr:col>41</xdr:col>
      <xdr:colOff>101600</xdr:colOff>
      <xdr:row>97</xdr:row>
      <xdr:rowOff>31057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6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121492</xdr:rowOff>
    </xdr:from>
    <xdr:to>
      <xdr:col>36</xdr:col>
      <xdr:colOff>165100</xdr:colOff>
      <xdr:row>97</xdr:row>
      <xdr:rowOff>51642</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68169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43050</xdr:rowOff>
    </xdr:from>
    <xdr:to>
      <xdr:col>55</xdr:col>
      <xdr:colOff>50800</xdr:colOff>
      <xdr:row>96</xdr:row>
      <xdr:rowOff>144650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65927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5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91415</xdr:rowOff>
    </xdr:from>
    <xdr:to>
      <xdr:col>50</xdr:col>
      <xdr:colOff>165100</xdr:colOff>
      <xdr:row>97</xdr:row>
      <xdr:rowOff>21565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38092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92732</xdr:rowOff>
    </xdr:from>
    <xdr:to>
      <xdr:col>46</xdr:col>
      <xdr:colOff>38100</xdr:colOff>
      <xdr:row>97</xdr:row>
      <xdr:rowOff>22882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39409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3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32838</xdr:rowOff>
    </xdr:from>
    <xdr:to>
      <xdr:col>41</xdr:col>
      <xdr:colOff>101600</xdr:colOff>
      <xdr:row>97</xdr:row>
      <xdr:rowOff>134438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125565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68783</xdr:rowOff>
    </xdr:from>
    <xdr:to>
      <xdr:col>36</xdr:col>
      <xdr:colOff>165100</xdr:colOff>
      <xdr:row>97</xdr:row>
      <xdr:rowOff>170383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161510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9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47003</xdr:rowOff>
    </xdr:from>
    <xdr:to>
      <xdr:col>85</xdr:col>
      <xdr:colOff>127000</xdr:colOff>
      <xdr:row>36</xdr:row>
      <xdr:rowOff>166560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219203"/>
          <a:ext cx="8382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47003</xdr:rowOff>
    </xdr:from>
    <xdr:to>
      <xdr:col>81</xdr:col>
      <xdr:colOff>50800</xdr:colOff>
      <xdr:row>37</xdr:row>
      <xdr:rowOff>73901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19203"/>
          <a:ext cx="889000" cy="1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76835</xdr:rowOff>
    </xdr:from>
    <xdr:to>
      <xdr:col>76</xdr:col>
      <xdr:colOff>114300</xdr:colOff>
      <xdr:row>37</xdr:row>
      <xdr:rowOff>73901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249035"/>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113970</xdr:rowOff>
    </xdr:from>
    <xdr:to>
      <xdr:col>76</xdr:col>
      <xdr:colOff>165100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76835</xdr:rowOff>
    </xdr:from>
    <xdr:to>
      <xdr:col>71</xdr:col>
      <xdr:colOff>177800</xdr:colOff>
      <xdr:row>37</xdr:row>
      <xdr:rowOff>53442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249035"/>
          <a:ext cx="8890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162357</xdr:rowOff>
    </xdr:from>
    <xdr:to>
      <xdr:col>72</xdr:col>
      <xdr:colOff>38100</xdr:colOff>
      <xdr:row>37</xdr:row>
      <xdr:rowOff>92507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83634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152222</xdr:rowOff>
    </xdr:from>
    <xdr:to>
      <xdr:col>67</xdr:col>
      <xdr:colOff>101600</xdr:colOff>
      <xdr:row>37</xdr:row>
      <xdr:rowOff>82372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98899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115760</xdr:rowOff>
    </xdr:from>
    <xdr:to>
      <xdr:col>85</xdr:col>
      <xdr:colOff>177800</xdr:colOff>
      <xdr:row>37</xdr:row>
      <xdr:rowOff>45910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2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138637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167653</xdr:rowOff>
    </xdr:from>
    <xdr:to>
      <xdr:col>81</xdr:col>
      <xdr:colOff>101600</xdr:colOff>
      <xdr:row>36</xdr:row>
      <xdr:rowOff>97803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114330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9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23101</xdr:rowOff>
    </xdr:from>
    <xdr:to>
      <xdr:col>76</xdr:col>
      <xdr:colOff>165100</xdr:colOff>
      <xdr:row>37</xdr:row>
      <xdr:rowOff>124701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115828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26035</xdr:rowOff>
    </xdr:from>
    <xdr:to>
      <xdr:col>72</xdr:col>
      <xdr:colOff>38100</xdr:colOff>
      <xdr:row>36</xdr:row>
      <xdr:rowOff>127635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144162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2642</xdr:rowOff>
    </xdr:from>
    <xdr:to>
      <xdr:col>67</xdr:col>
      <xdr:colOff>101600</xdr:colOff>
      <xdr:row>37</xdr:row>
      <xdr:rowOff>104242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95369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43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127911</xdr:rowOff>
    </xdr:from>
    <xdr:to>
      <xdr:col>85</xdr:col>
      <xdr:colOff>127000</xdr:colOff>
      <xdr:row>57</xdr:row>
      <xdr:rowOff>86992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386211"/>
          <a:ext cx="838200" cy="47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127911</xdr:rowOff>
    </xdr:from>
    <xdr:to>
      <xdr:col>81</xdr:col>
      <xdr:colOff>50800</xdr:colOff>
      <xdr:row>55</xdr:row>
      <xdr:rowOff>139896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386211"/>
          <a:ext cx="889000" cy="1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139896</xdr:rowOff>
    </xdr:from>
    <xdr:to>
      <xdr:col>76</xdr:col>
      <xdr:colOff>114300</xdr:colOff>
      <xdr:row>56</xdr:row>
      <xdr:rowOff>88804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569646"/>
          <a:ext cx="889000" cy="1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88804</xdr:rowOff>
    </xdr:from>
    <xdr:to>
      <xdr:col>71</xdr:col>
      <xdr:colOff>177800</xdr:colOff>
      <xdr:row>57</xdr:row>
      <xdr:rowOff>31099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690004"/>
          <a:ext cx="889000" cy="11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36192</xdr:rowOff>
    </xdr:from>
    <xdr:to>
      <xdr:col>85</xdr:col>
      <xdr:colOff>177800</xdr:colOff>
      <xdr:row>57</xdr:row>
      <xdr:rowOff>137792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14619</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77111</xdr:rowOff>
    </xdr:from>
    <xdr:to>
      <xdr:col>81</xdr:col>
      <xdr:colOff>101600</xdr:colOff>
      <xdr:row>55</xdr:row>
      <xdr:rowOff>7261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3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23788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11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89096</xdr:rowOff>
    </xdr:from>
    <xdr:to>
      <xdr:col>76</xdr:col>
      <xdr:colOff>165100</xdr:colOff>
      <xdr:row>56</xdr:row>
      <xdr:rowOff>19246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5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35773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2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38004</xdr:rowOff>
    </xdr:from>
    <xdr:to>
      <xdr:col>72</xdr:col>
      <xdr:colOff>38100</xdr:colOff>
      <xdr:row>56</xdr:row>
      <xdr:rowOff>139604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130731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7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151749</xdr:rowOff>
    </xdr:from>
    <xdr:to>
      <xdr:col>67</xdr:col>
      <xdr:colOff>101600</xdr:colOff>
      <xdr:row>57</xdr:row>
      <xdr:rowOff>81899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73026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8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92935</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3748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92935</xdr:rowOff>
    </xdr:from>
    <xdr:to>
      <xdr:col>76</xdr:col>
      <xdr:colOff>114300</xdr:colOff>
      <xdr:row>79</xdr:row>
      <xdr:rowOff>98634</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3703300" y="13637485"/>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98634</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643184"/>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42135</xdr:rowOff>
    </xdr:from>
    <xdr:to>
      <xdr:col>76</xdr:col>
      <xdr:colOff>165100</xdr:colOff>
      <xdr:row>79</xdr:row>
      <xdr:rowOff>143735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134862</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7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47834</xdr:rowOff>
    </xdr:from>
    <xdr:to>
      <xdr:col>72</xdr:col>
      <xdr:colOff>38100</xdr:colOff>
      <xdr:row>79</xdr:row>
      <xdr:rowOff>149434</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140561</xdr:rowOff>
    </xdr:from>
    <xdr:ext cx="31393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46333" y="13685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126230</xdr:rowOff>
    </xdr:from>
    <xdr:to>
      <xdr:col>85</xdr:col>
      <xdr:colOff>127000</xdr:colOff>
      <xdr:row>96</xdr:row>
      <xdr:rowOff>148648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585430"/>
          <a:ext cx="8382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148648</xdr:rowOff>
    </xdr:from>
    <xdr:to>
      <xdr:col>81</xdr:col>
      <xdr:colOff>50800</xdr:colOff>
      <xdr:row>96</xdr:row>
      <xdr:rowOff>170397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607848"/>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170397</xdr:rowOff>
    </xdr:from>
    <xdr:to>
      <xdr:col>76</xdr:col>
      <xdr:colOff>114300</xdr:colOff>
      <xdr:row>97</xdr:row>
      <xdr:rowOff>2719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62959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52651</xdr:rowOff>
    </xdr:from>
    <xdr:to>
      <xdr:col>76</xdr:col>
      <xdr:colOff>165100</xdr:colOff>
      <xdr:row>96</xdr:row>
      <xdr:rowOff>154251</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170778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2719</xdr:rowOff>
    </xdr:from>
    <xdr:to>
      <xdr:col>71</xdr:col>
      <xdr:colOff>177800</xdr:colOff>
      <xdr:row>97</xdr:row>
      <xdr:rowOff>22918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33369"/>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162917</xdr:rowOff>
    </xdr:from>
    <xdr:to>
      <xdr:col>72</xdr:col>
      <xdr:colOff>38100</xdr:colOff>
      <xdr:row>96</xdr:row>
      <xdr:rowOff>93067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109594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157823</xdr:rowOff>
    </xdr:from>
    <xdr:to>
      <xdr:col>67</xdr:col>
      <xdr:colOff>101600</xdr:colOff>
      <xdr:row>96</xdr:row>
      <xdr:rowOff>87973</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104500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75430</xdr:rowOff>
    </xdr:from>
    <xdr:to>
      <xdr:col>85</xdr:col>
      <xdr:colOff>177800</xdr:colOff>
      <xdr:row>97</xdr:row>
      <xdr:rowOff>5580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53857</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97848</xdr:rowOff>
    </xdr:from>
    <xdr:to>
      <xdr:col>81</xdr:col>
      <xdr:colOff>101600</xdr:colOff>
      <xdr:row>97</xdr:row>
      <xdr:rowOff>27998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5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6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119597</xdr:rowOff>
    </xdr:from>
    <xdr:to>
      <xdr:col>76</xdr:col>
      <xdr:colOff>165100</xdr:colOff>
      <xdr:row>97</xdr:row>
      <xdr:rowOff>49747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40874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123369</xdr:rowOff>
    </xdr:from>
    <xdr:to>
      <xdr:col>72</xdr:col>
      <xdr:colOff>38100</xdr:colOff>
      <xdr:row>97</xdr:row>
      <xdr:rowOff>53519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44646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143568</xdr:rowOff>
    </xdr:from>
    <xdr:to>
      <xdr:col>67</xdr:col>
      <xdr:colOff>101600</xdr:colOff>
      <xdr:row>97</xdr:row>
      <xdr:rowOff>73718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6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64845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41711</xdr:rowOff>
    </xdr:from>
    <xdr:to>
      <xdr:col>102</xdr:col>
      <xdr:colOff>165100</xdr:colOff>
      <xdr:row>39</xdr:row>
      <xdr:rowOff>143311</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159838</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503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166042</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歳出決算額は、住民一人当たり</a:t>
          </a:r>
          <a:r>
            <a:rPr kumimoji="1" lang="en-US" altLang="ja-JP" sz="1100">
              <a:latin typeface="ＭＳ Ｐゴシック" panose="020B0600070205080204" pitchFamily="50" charset="-128"/>
              <a:ea typeface="ＭＳ Ｐゴシック" panose="020B0600070205080204" pitchFamily="50" charset="-128"/>
            </a:rPr>
            <a:t>411,800</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議会費は、前年度から住民一人当たり</a:t>
          </a:r>
          <a:r>
            <a:rPr kumimoji="1" lang="en-US" altLang="ja-JP" sz="1100">
              <a:latin typeface="ＭＳ Ｐゴシック" panose="020B0600070205080204" pitchFamily="50" charset="-128"/>
              <a:ea typeface="ＭＳ Ｐゴシック" panose="020B0600070205080204" pitchFamily="50" charset="-128"/>
            </a:rPr>
            <a:t>665</a:t>
          </a:r>
          <a:r>
            <a:rPr kumimoji="1" lang="ja-JP" altLang="en-US" sz="1100">
              <a:latin typeface="ＭＳ Ｐゴシック" panose="020B0600070205080204" pitchFamily="50" charset="-128"/>
              <a:ea typeface="ＭＳ Ｐゴシック" panose="020B0600070205080204" pitchFamily="50" charset="-128"/>
            </a:rPr>
            <a:t>円増加し、</a:t>
          </a:r>
          <a:r>
            <a:rPr kumimoji="1" lang="en-US" altLang="ja-JP" sz="1100">
              <a:latin typeface="ＭＳ Ｐゴシック" panose="020B0600070205080204" pitchFamily="50" charset="-128"/>
              <a:ea typeface="ＭＳ Ｐゴシック" panose="020B0600070205080204" pitchFamily="50" charset="-128"/>
            </a:rPr>
            <a:t>4,610</a:t>
          </a:r>
          <a:r>
            <a:rPr kumimoji="1" lang="ja-JP" altLang="en-US" sz="1100">
              <a:latin typeface="ＭＳ Ｐゴシック" panose="020B0600070205080204" pitchFamily="50" charset="-128"/>
              <a:ea typeface="ＭＳ Ｐゴシック" panose="020B0600070205080204" pitchFamily="50" charset="-128"/>
            </a:rPr>
            <a:t>円となっている。主な増加要因は、議場映像音響設備改修の増によるものである。　総務費は、前年度から住民一人当たり</a:t>
          </a:r>
          <a:r>
            <a:rPr kumimoji="1" lang="en-US" altLang="ja-JP" sz="1100">
              <a:latin typeface="ＭＳ Ｐゴシック" panose="020B0600070205080204" pitchFamily="50" charset="-128"/>
              <a:ea typeface="ＭＳ Ｐゴシック" panose="020B0600070205080204" pitchFamily="50" charset="-128"/>
            </a:rPr>
            <a:t>6,129</a:t>
          </a:r>
          <a:r>
            <a:rPr kumimoji="1" lang="ja-JP" altLang="en-US" sz="1100">
              <a:latin typeface="ＭＳ Ｐゴシック" panose="020B0600070205080204" pitchFamily="50" charset="-128"/>
              <a:ea typeface="ＭＳ Ｐゴシック" panose="020B0600070205080204" pitchFamily="50" charset="-128"/>
            </a:rPr>
            <a:t>円減少し、</a:t>
          </a:r>
          <a:r>
            <a:rPr kumimoji="1" lang="en-US" altLang="ja-JP" sz="1100">
              <a:latin typeface="ＭＳ Ｐゴシック" panose="020B0600070205080204" pitchFamily="50" charset="-128"/>
              <a:ea typeface="ＭＳ Ｐゴシック" panose="020B0600070205080204" pitchFamily="50" charset="-128"/>
            </a:rPr>
            <a:t>53,380</a:t>
          </a:r>
          <a:r>
            <a:rPr kumimoji="1" lang="ja-JP" altLang="en-US" sz="1100">
              <a:latin typeface="ＭＳ Ｐゴシック" panose="020B0600070205080204" pitchFamily="50" charset="-128"/>
              <a:ea typeface="ＭＳ Ｐゴシック" panose="020B0600070205080204" pitchFamily="50" charset="-128"/>
            </a:rPr>
            <a:t>円となっている。主な減少要因は、減債基金や公共施設等整備基金積立金の減によるものである。　民生費は、前年度から住民一人当たり</a:t>
          </a:r>
          <a:r>
            <a:rPr kumimoji="1" lang="en-US" altLang="ja-JP" sz="1100">
              <a:latin typeface="ＭＳ Ｐゴシック" panose="020B0600070205080204" pitchFamily="50" charset="-128"/>
              <a:ea typeface="ＭＳ Ｐゴシック" panose="020B0600070205080204" pitchFamily="50" charset="-128"/>
            </a:rPr>
            <a:t>13,489</a:t>
          </a:r>
          <a:r>
            <a:rPr kumimoji="1" lang="ja-JP" altLang="en-US" sz="1100">
              <a:latin typeface="ＭＳ Ｐゴシック" panose="020B0600070205080204" pitchFamily="50" charset="-128"/>
              <a:ea typeface="ＭＳ Ｐゴシック" panose="020B0600070205080204" pitchFamily="50" charset="-128"/>
            </a:rPr>
            <a:t>円減少し、</a:t>
          </a:r>
          <a:r>
            <a:rPr kumimoji="1" lang="en-US" altLang="ja-JP" sz="1100">
              <a:latin typeface="ＭＳ Ｐゴシック" panose="020B0600070205080204" pitchFamily="50" charset="-128"/>
              <a:ea typeface="ＭＳ Ｐゴシック" panose="020B0600070205080204" pitchFamily="50" charset="-128"/>
            </a:rPr>
            <a:t>141,124</a:t>
          </a:r>
          <a:r>
            <a:rPr kumimoji="1" lang="ja-JP" altLang="en-US" sz="1100">
              <a:latin typeface="ＭＳ Ｐゴシック" panose="020B0600070205080204" pitchFamily="50" charset="-128"/>
              <a:ea typeface="ＭＳ Ｐゴシック" panose="020B0600070205080204" pitchFamily="50" charset="-128"/>
            </a:rPr>
            <a:t>円となっている。主な減少要因は、子育て世帯臨時特別給付金や住民税非課税世帯等臨時特別給付金の減によるものである。　農林水産業費は、前年度から住民一人当たり</a:t>
          </a:r>
          <a:r>
            <a:rPr kumimoji="1" lang="en-US" altLang="ja-JP" sz="1100">
              <a:latin typeface="ＭＳ Ｐゴシック" panose="020B0600070205080204" pitchFamily="50" charset="-128"/>
              <a:ea typeface="ＭＳ Ｐゴシック" panose="020B0600070205080204" pitchFamily="50" charset="-128"/>
            </a:rPr>
            <a:t>2,466</a:t>
          </a:r>
          <a:r>
            <a:rPr kumimoji="1" lang="ja-JP" altLang="en-US" sz="1100">
              <a:latin typeface="ＭＳ Ｐゴシック" panose="020B0600070205080204" pitchFamily="50" charset="-128"/>
              <a:ea typeface="ＭＳ Ｐゴシック" panose="020B0600070205080204" pitchFamily="50" charset="-128"/>
            </a:rPr>
            <a:t>円増加し、</a:t>
          </a:r>
          <a:r>
            <a:rPr kumimoji="1" lang="en-US" altLang="ja-JP" sz="1100">
              <a:latin typeface="ＭＳ Ｐゴシック" panose="020B0600070205080204" pitchFamily="50" charset="-128"/>
              <a:ea typeface="ＭＳ Ｐゴシック" panose="020B0600070205080204" pitchFamily="50" charset="-128"/>
            </a:rPr>
            <a:t>24,073</a:t>
          </a:r>
          <a:r>
            <a:rPr kumimoji="1" lang="ja-JP" altLang="en-US" sz="1100">
              <a:latin typeface="ＭＳ Ｐゴシック" panose="020B0600070205080204" pitchFamily="50" charset="-128"/>
              <a:ea typeface="ＭＳ Ｐゴシック" panose="020B0600070205080204" pitchFamily="50" charset="-128"/>
            </a:rPr>
            <a:t>円となっている。主な増加要因としては、物価高騰対策として農林水産業者や認定農業者、土地改良区に対して支援金を給付したことによるものである。　土木費は、前年度から住民一人当たり</a:t>
          </a:r>
          <a:r>
            <a:rPr kumimoji="1" lang="en-US" altLang="ja-JP" sz="1100">
              <a:latin typeface="ＭＳ Ｐゴシック" panose="020B0600070205080204" pitchFamily="50" charset="-128"/>
              <a:ea typeface="ＭＳ Ｐゴシック" panose="020B0600070205080204" pitchFamily="50" charset="-128"/>
            </a:rPr>
            <a:t>4,443</a:t>
          </a:r>
          <a:r>
            <a:rPr kumimoji="1" lang="ja-JP" altLang="en-US" sz="1100">
              <a:latin typeface="ＭＳ Ｐゴシック" panose="020B0600070205080204" pitchFamily="50" charset="-128"/>
              <a:ea typeface="ＭＳ Ｐゴシック" panose="020B0600070205080204" pitchFamily="50" charset="-128"/>
            </a:rPr>
            <a:t>円増加し、</a:t>
          </a:r>
          <a:r>
            <a:rPr kumimoji="1" lang="en-US" altLang="ja-JP" sz="1100">
              <a:latin typeface="ＭＳ Ｐゴシック" panose="020B0600070205080204" pitchFamily="50" charset="-128"/>
              <a:ea typeface="ＭＳ Ｐゴシック" panose="020B0600070205080204" pitchFamily="50" charset="-128"/>
            </a:rPr>
            <a:t>47,712</a:t>
          </a:r>
          <a:r>
            <a:rPr kumimoji="1" lang="ja-JP" altLang="en-US" sz="1100">
              <a:latin typeface="ＭＳ Ｐゴシック" panose="020B0600070205080204" pitchFamily="50" charset="-128"/>
              <a:ea typeface="ＭＳ Ｐゴシック" panose="020B0600070205080204" pitchFamily="50" charset="-128"/>
            </a:rPr>
            <a:t>円となっている。主な増加要因としては前田長岡排水整備工事や、町道</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4180</a:t>
          </a:r>
          <a:r>
            <a:rPr kumimoji="1" lang="ja-JP" altLang="en-US" sz="1100">
              <a:latin typeface="ＭＳ Ｐゴシック" panose="020B0600070205080204" pitchFamily="50" charset="-128"/>
              <a:ea typeface="ＭＳ Ｐゴシック" panose="020B0600070205080204" pitchFamily="50" charset="-128"/>
            </a:rPr>
            <a:t>号線（下座地内）の町道補修工事などによるものである。　消防費は、前年度から住民一人当たり</a:t>
          </a:r>
          <a:r>
            <a:rPr kumimoji="1" lang="en-US" altLang="ja-JP" sz="1100">
              <a:latin typeface="ＭＳ Ｐゴシック" panose="020B0600070205080204" pitchFamily="50" charset="-128"/>
              <a:ea typeface="ＭＳ Ｐゴシック" panose="020B0600070205080204" pitchFamily="50" charset="-128"/>
            </a:rPr>
            <a:t>3,138</a:t>
          </a:r>
          <a:r>
            <a:rPr kumimoji="1" lang="ja-JP" altLang="en-US" sz="1100">
              <a:latin typeface="ＭＳ Ｐゴシック" panose="020B0600070205080204" pitchFamily="50" charset="-128"/>
              <a:ea typeface="ＭＳ Ｐゴシック" panose="020B0600070205080204" pitchFamily="50" charset="-128"/>
            </a:rPr>
            <a:t>円減少し、</a:t>
          </a:r>
          <a:r>
            <a:rPr kumimoji="1" lang="en-US" altLang="ja-JP" sz="1100">
              <a:latin typeface="ＭＳ Ｐゴシック" panose="020B0600070205080204" pitchFamily="50" charset="-128"/>
              <a:ea typeface="ＭＳ Ｐゴシック" panose="020B0600070205080204" pitchFamily="50" charset="-128"/>
            </a:rPr>
            <a:t>20,295</a:t>
          </a:r>
          <a:r>
            <a:rPr kumimoji="1" lang="ja-JP" altLang="en-US" sz="1100">
              <a:latin typeface="ＭＳ Ｐゴシック" panose="020B0600070205080204" pitchFamily="50" charset="-128"/>
              <a:ea typeface="ＭＳ Ｐゴシック" panose="020B0600070205080204" pitchFamily="50" charset="-128"/>
            </a:rPr>
            <a:t>円となっている。主な減少要因は、防災行政無線（更新）整備工事費の減によるものである。　教育費は、前年度から住民一人当たり</a:t>
          </a:r>
          <a:r>
            <a:rPr kumimoji="1" lang="en-US" altLang="ja-JP" sz="1100">
              <a:latin typeface="ＭＳ Ｐゴシック" panose="020B0600070205080204" pitchFamily="50" charset="-128"/>
              <a:ea typeface="ＭＳ Ｐゴシック" panose="020B0600070205080204" pitchFamily="50" charset="-128"/>
            </a:rPr>
            <a:t>28,994</a:t>
          </a:r>
          <a:r>
            <a:rPr kumimoji="1" lang="ja-JP" altLang="en-US" sz="1100">
              <a:latin typeface="ＭＳ Ｐゴシック" panose="020B0600070205080204" pitchFamily="50" charset="-128"/>
              <a:ea typeface="ＭＳ Ｐゴシック" panose="020B0600070205080204" pitchFamily="50" charset="-128"/>
            </a:rPr>
            <a:t>円減少し、</a:t>
          </a:r>
          <a:r>
            <a:rPr kumimoji="1" lang="en-US" altLang="ja-JP" sz="1100">
              <a:latin typeface="ＭＳ Ｐゴシック" panose="020B0600070205080204" pitchFamily="50" charset="-128"/>
              <a:ea typeface="ＭＳ Ｐゴシック" panose="020B0600070205080204" pitchFamily="50" charset="-128"/>
            </a:rPr>
            <a:t>41,728</a:t>
          </a:r>
          <a:r>
            <a:rPr kumimoji="1" lang="ja-JP" altLang="en-US" sz="1100">
              <a:latin typeface="ＭＳ Ｐゴシック" panose="020B0600070205080204" pitchFamily="50" charset="-128"/>
              <a:ea typeface="ＭＳ Ｐゴシック" panose="020B0600070205080204" pitchFamily="50" charset="-128"/>
            </a:rPr>
            <a:t>円となっている。主な減少要因は、学校給食共同調理場建設費の減によるものである。</a:t>
          </a:r>
        </a:p>
        <a:p>
          <a:r>
            <a:rPr kumimoji="1" lang="ja-JP" altLang="en-US" sz="1100">
              <a:latin typeface="ＭＳ Ｐゴシック" panose="020B0600070205080204" pitchFamily="50" charset="-128"/>
              <a:ea typeface="ＭＳ Ｐゴシック" panose="020B0600070205080204" pitchFamily="50" charset="-128"/>
            </a:rPr>
            <a:t>　今後も新たな文化的施設建設や広域し尿処理施設の更新などにより歳出の増加が見込まれるが、その他の経費において事務事業の見直しなど歳出の合理化を推進し、財政健全化に努める。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年度までは中期的な見通しの下に決算剰余金を中心に積立を行ってきたが、平成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年度以降は利子分のみの積立となっている。令和４年度は取崩しはなかったが、普通交付税や臨時財政対策債発行可能額の減少に伴い標準財政規模が減となったことから、前年度から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21.41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実質収支額については、歳入歳出差引は増となっているが、翌年度に繰越すべき財源が増となったことで、前年度から</a:t>
          </a:r>
          <a:r>
            <a:rPr kumimoji="1" lang="en-US" altLang="ja-JP" sz="1400">
              <a:latin typeface="ＭＳ ゴシック" pitchFamily="49" charset="-128"/>
              <a:ea typeface="ＭＳ ゴシック" pitchFamily="49" charset="-128"/>
            </a:rPr>
            <a:t>0.49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7.78</a:t>
          </a:r>
          <a:r>
            <a:rPr kumimoji="1" lang="ja-JP" altLang="en-US" sz="1400">
              <a:latin typeface="ＭＳ ゴシック" pitchFamily="49" charset="-128"/>
              <a:ea typeface="ＭＳ ゴシック" pitchFamily="49" charset="-128"/>
            </a:rPr>
            <a:t>％となった。今後も税収等の歳入確保に努め、財政健全化に努める。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令和４年度も前年度に引き続き全会計において黒字となっており、財政の健全化を維持しているものと思われる。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各会計間の収支バランスに配慮し、一般会計については、税収等の確保、人件費の適正化及び地方債残高の縮減に努め、各特別会計等については、独立採算制を基本として、国民健康保険税、介護保険料及び公共下水道使用料等の見直しを含めた経営改善に努める。水道事業会計においては、前年度を超える標準財政規模比となっているため、引き続き安定した経営ができ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12" t="s">
        <v>82</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75"/>
      <c r="DK1" s="175"/>
      <c r="DL1" s="175"/>
      <c r="DM1" s="175"/>
      <c r="DN1" s="175"/>
      <c r="DO1" s="175"/>
    </row>
    <row r="2" spans="1:119" ht="24" thickBot="1" x14ac:dyDescent="0.25">
      <c r="B2" s="176" t="s">
        <v>83</v>
      </c>
      <c r="C2" s="176"/>
      <c r="D2" s="177"/>
    </row>
    <row r="3" spans="1:119" ht="18.75" customHeight="1" thickBot="1" x14ac:dyDescent="0.25">
      <c r="A3" s="175"/>
      <c r="B3" s="613" t="s">
        <v>84</v>
      </c>
      <c r="C3" s="614"/>
      <c r="D3" s="614"/>
      <c r="E3" s="615"/>
      <c r="F3" s="615"/>
      <c r="G3" s="615"/>
      <c r="H3" s="615"/>
      <c r="I3" s="615"/>
      <c r="J3" s="615"/>
      <c r="K3" s="615"/>
      <c r="L3" s="615" t="s">
        <v>85</v>
      </c>
      <c r="M3" s="615"/>
      <c r="N3" s="615"/>
      <c r="O3" s="615"/>
      <c r="P3" s="615"/>
      <c r="Q3" s="615"/>
      <c r="R3" s="618"/>
      <c r="S3" s="618"/>
      <c r="T3" s="618"/>
      <c r="U3" s="618"/>
      <c r="V3" s="619"/>
      <c r="W3" s="509" t="s">
        <v>86</v>
      </c>
      <c r="X3" s="510"/>
      <c r="Y3" s="510"/>
      <c r="Z3" s="510"/>
      <c r="AA3" s="510"/>
      <c r="AB3" s="614"/>
      <c r="AC3" s="618" t="s">
        <v>87</v>
      </c>
      <c r="AD3" s="510"/>
      <c r="AE3" s="510"/>
      <c r="AF3" s="510"/>
      <c r="AG3" s="510"/>
      <c r="AH3" s="510"/>
      <c r="AI3" s="510"/>
      <c r="AJ3" s="510"/>
      <c r="AK3" s="510"/>
      <c r="AL3" s="580"/>
      <c r="AM3" s="509" t="s">
        <v>88</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89</v>
      </c>
      <c r="BO3" s="510"/>
      <c r="BP3" s="510"/>
      <c r="BQ3" s="510"/>
      <c r="BR3" s="510"/>
      <c r="BS3" s="510"/>
      <c r="BT3" s="510"/>
      <c r="BU3" s="580"/>
      <c r="BV3" s="509" t="s">
        <v>90</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91</v>
      </c>
      <c r="CU3" s="510"/>
      <c r="CV3" s="510"/>
      <c r="CW3" s="510"/>
      <c r="CX3" s="510"/>
      <c r="CY3" s="510"/>
      <c r="CZ3" s="510"/>
      <c r="DA3" s="580"/>
      <c r="DB3" s="509" t="s">
        <v>92</v>
      </c>
      <c r="DC3" s="510"/>
      <c r="DD3" s="510"/>
      <c r="DE3" s="510"/>
      <c r="DF3" s="510"/>
      <c r="DG3" s="510"/>
      <c r="DH3" s="510"/>
      <c r="DI3" s="580"/>
    </row>
    <row r="4" spans="1:119" ht="18.75" customHeight="1" x14ac:dyDescent="0.2">
      <c r="A4" s="175"/>
      <c r="B4" s="588"/>
      <c r="C4" s="589"/>
      <c r="D4" s="589"/>
      <c r="E4" s="590"/>
      <c r="F4" s="590"/>
      <c r="G4" s="590"/>
      <c r="H4" s="590"/>
      <c r="I4" s="590"/>
      <c r="J4" s="590"/>
      <c r="K4" s="590"/>
      <c r="L4" s="590"/>
      <c r="M4" s="590"/>
      <c r="N4" s="590"/>
      <c r="O4" s="590"/>
      <c r="P4" s="590"/>
      <c r="Q4" s="590"/>
      <c r="R4" s="594"/>
      <c r="S4" s="594"/>
      <c r="T4" s="594"/>
      <c r="U4" s="594"/>
      <c r="V4" s="595"/>
      <c r="W4" s="581"/>
      <c r="X4" s="391"/>
      <c r="Y4" s="391"/>
      <c r="Z4" s="391"/>
      <c r="AA4" s="391"/>
      <c r="AB4" s="589"/>
      <c r="AC4" s="594"/>
      <c r="AD4" s="391"/>
      <c r="AE4" s="391"/>
      <c r="AF4" s="391"/>
      <c r="AG4" s="391"/>
      <c r="AH4" s="391"/>
      <c r="AI4" s="391"/>
      <c r="AJ4" s="391"/>
      <c r="AK4" s="391"/>
      <c r="AL4" s="582"/>
      <c r="AM4" s="531"/>
      <c r="AN4" s="429"/>
      <c r="AO4" s="429"/>
      <c r="AP4" s="429"/>
      <c r="AQ4" s="429"/>
      <c r="AR4" s="429"/>
      <c r="AS4" s="429"/>
      <c r="AT4" s="429"/>
      <c r="AU4" s="429"/>
      <c r="AV4" s="429"/>
      <c r="AW4" s="429"/>
      <c r="AX4" s="621"/>
      <c r="AY4" s="466" t="s">
        <v>93</v>
      </c>
      <c r="AZ4" s="467"/>
      <c r="BA4" s="467"/>
      <c r="BB4" s="467"/>
      <c r="BC4" s="467"/>
      <c r="BD4" s="467"/>
      <c r="BE4" s="467"/>
      <c r="BF4" s="467"/>
      <c r="BG4" s="467"/>
      <c r="BH4" s="467"/>
      <c r="BI4" s="467"/>
      <c r="BJ4" s="467"/>
      <c r="BK4" s="467"/>
      <c r="BL4" s="467"/>
      <c r="BM4" s="468"/>
      <c r="BN4" s="469">
        <v>13596902</v>
      </c>
      <c r="BO4" s="470"/>
      <c r="BP4" s="470"/>
      <c r="BQ4" s="470"/>
      <c r="BR4" s="470"/>
      <c r="BS4" s="470"/>
      <c r="BT4" s="470"/>
      <c r="BU4" s="471"/>
      <c r="BV4" s="469">
        <v>15019563</v>
      </c>
      <c r="BW4" s="470"/>
      <c r="BX4" s="470"/>
      <c r="BY4" s="470"/>
      <c r="BZ4" s="470"/>
      <c r="CA4" s="470"/>
      <c r="CB4" s="470"/>
      <c r="CC4" s="471"/>
      <c r="CD4" s="606" t="s">
        <v>94</v>
      </c>
      <c r="CE4" s="607"/>
      <c r="CF4" s="607"/>
      <c r="CG4" s="607"/>
      <c r="CH4" s="607"/>
      <c r="CI4" s="607"/>
      <c r="CJ4" s="607"/>
      <c r="CK4" s="607"/>
      <c r="CL4" s="607"/>
      <c r="CM4" s="607"/>
      <c r="CN4" s="607"/>
      <c r="CO4" s="607"/>
      <c r="CP4" s="607"/>
      <c r="CQ4" s="607"/>
      <c r="CR4" s="607"/>
      <c r="CS4" s="608"/>
      <c r="CT4" s="609">
        <v>7.8</v>
      </c>
      <c r="CU4" s="610"/>
      <c r="CV4" s="610"/>
      <c r="CW4" s="610"/>
      <c r="CX4" s="610"/>
      <c r="CY4" s="610"/>
      <c r="CZ4" s="610"/>
      <c r="DA4" s="611"/>
      <c r="DB4" s="609">
        <v>8.3000000000000007</v>
      </c>
      <c r="DC4" s="610"/>
      <c r="DD4" s="610"/>
      <c r="DE4" s="610"/>
      <c r="DF4" s="610"/>
      <c r="DG4" s="610"/>
      <c r="DH4" s="610"/>
      <c r="DI4" s="611"/>
    </row>
    <row r="5" spans="1:119" ht="18.75" customHeight="1" x14ac:dyDescent="0.2">
      <c r="A5" s="175"/>
      <c r="B5" s="616"/>
      <c r="C5" s="430"/>
      <c r="D5" s="430"/>
      <c r="E5" s="617"/>
      <c r="F5" s="617"/>
      <c r="G5" s="617"/>
      <c r="H5" s="617"/>
      <c r="I5" s="617"/>
      <c r="J5" s="617"/>
      <c r="K5" s="617"/>
      <c r="L5" s="617"/>
      <c r="M5" s="617"/>
      <c r="N5" s="617"/>
      <c r="O5" s="617"/>
      <c r="P5" s="617"/>
      <c r="Q5" s="617"/>
      <c r="R5" s="428"/>
      <c r="S5" s="428"/>
      <c r="T5" s="428"/>
      <c r="U5" s="428"/>
      <c r="V5" s="620"/>
      <c r="W5" s="531"/>
      <c r="X5" s="429"/>
      <c r="Y5" s="429"/>
      <c r="Z5" s="429"/>
      <c r="AA5" s="429"/>
      <c r="AB5" s="430"/>
      <c r="AC5" s="428"/>
      <c r="AD5" s="429"/>
      <c r="AE5" s="429"/>
      <c r="AF5" s="429"/>
      <c r="AG5" s="429"/>
      <c r="AH5" s="429"/>
      <c r="AI5" s="429"/>
      <c r="AJ5" s="429"/>
      <c r="AK5" s="429"/>
      <c r="AL5" s="621"/>
      <c r="AM5" s="497" t="s">
        <v>95</v>
      </c>
      <c r="AN5" s="397"/>
      <c r="AO5" s="397"/>
      <c r="AP5" s="397"/>
      <c r="AQ5" s="397"/>
      <c r="AR5" s="397"/>
      <c r="AS5" s="397"/>
      <c r="AT5" s="398"/>
      <c r="AU5" s="498" t="s">
        <v>96</v>
      </c>
      <c r="AV5" s="499"/>
      <c r="AW5" s="499"/>
      <c r="AX5" s="499"/>
      <c r="AY5" s="454" t="s">
        <v>97</v>
      </c>
      <c r="AZ5" s="455"/>
      <c r="BA5" s="455"/>
      <c r="BB5" s="455"/>
      <c r="BC5" s="455"/>
      <c r="BD5" s="455"/>
      <c r="BE5" s="455"/>
      <c r="BF5" s="455"/>
      <c r="BG5" s="455"/>
      <c r="BH5" s="455"/>
      <c r="BI5" s="455"/>
      <c r="BJ5" s="455"/>
      <c r="BK5" s="455"/>
      <c r="BL5" s="455"/>
      <c r="BM5" s="456"/>
      <c r="BN5" s="440">
        <v>12806167</v>
      </c>
      <c r="BO5" s="441"/>
      <c r="BP5" s="441"/>
      <c r="BQ5" s="441"/>
      <c r="BR5" s="441"/>
      <c r="BS5" s="441"/>
      <c r="BT5" s="441"/>
      <c r="BU5" s="442"/>
      <c r="BV5" s="440">
        <v>14251359</v>
      </c>
      <c r="BW5" s="441"/>
      <c r="BX5" s="441"/>
      <c r="BY5" s="441"/>
      <c r="BZ5" s="441"/>
      <c r="CA5" s="441"/>
      <c r="CB5" s="441"/>
      <c r="CC5" s="442"/>
      <c r="CD5" s="480" t="s">
        <v>98</v>
      </c>
      <c r="CE5" s="400"/>
      <c r="CF5" s="400"/>
      <c r="CG5" s="400"/>
      <c r="CH5" s="400"/>
      <c r="CI5" s="400"/>
      <c r="CJ5" s="400"/>
      <c r="CK5" s="400"/>
      <c r="CL5" s="400"/>
      <c r="CM5" s="400"/>
      <c r="CN5" s="400"/>
      <c r="CO5" s="400"/>
      <c r="CP5" s="400"/>
      <c r="CQ5" s="400"/>
      <c r="CR5" s="400"/>
      <c r="CS5" s="481"/>
      <c r="CT5" s="437">
        <v>84.8</v>
      </c>
      <c r="CU5" s="438"/>
      <c r="CV5" s="438"/>
      <c r="CW5" s="438"/>
      <c r="CX5" s="438"/>
      <c r="CY5" s="438"/>
      <c r="CZ5" s="438"/>
      <c r="DA5" s="439"/>
      <c r="DB5" s="437">
        <v>80.599999999999994</v>
      </c>
      <c r="DC5" s="438"/>
      <c r="DD5" s="438"/>
      <c r="DE5" s="438"/>
      <c r="DF5" s="438"/>
      <c r="DG5" s="438"/>
      <c r="DH5" s="438"/>
      <c r="DI5" s="439"/>
    </row>
    <row r="6" spans="1:119" ht="18.75" customHeight="1" x14ac:dyDescent="0.2">
      <c r="A6" s="175"/>
      <c r="B6" s="586" t="s">
        <v>99</v>
      </c>
      <c r="C6" s="427"/>
      <c r="D6" s="427"/>
      <c r="E6" s="587"/>
      <c r="F6" s="587"/>
      <c r="G6" s="587"/>
      <c r="H6" s="587"/>
      <c r="I6" s="587"/>
      <c r="J6" s="587"/>
      <c r="K6" s="587"/>
      <c r="L6" s="587" t="s">
        <v>100</v>
      </c>
      <c r="M6" s="587"/>
      <c r="N6" s="587"/>
      <c r="O6" s="587"/>
      <c r="P6" s="587"/>
      <c r="Q6" s="587"/>
      <c r="R6" s="425"/>
      <c r="S6" s="425"/>
      <c r="T6" s="425"/>
      <c r="U6" s="425"/>
      <c r="V6" s="593"/>
      <c r="W6" s="530" t="s">
        <v>101</v>
      </c>
      <c r="X6" s="426"/>
      <c r="Y6" s="426"/>
      <c r="Z6" s="426"/>
      <c r="AA6" s="426"/>
      <c r="AB6" s="427"/>
      <c r="AC6" s="598" t="s">
        <v>102</v>
      </c>
      <c r="AD6" s="599"/>
      <c r="AE6" s="599"/>
      <c r="AF6" s="599"/>
      <c r="AG6" s="599"/>
      <c r="AH6" s="599"/>
      <c r="AI6" s="599"/>
      <c r="AJ6" s="599"/>
      <c r="AK6" s="599"/>
      <c r="AL6" s="600"/>
      <c r="AM6" s="497" t="s">
        <v>103</v>
      </c>
      <c r="AN6" s="397"/>
      <c r="AO6" s="397"/>
      <c r="AP6" s="397"/>
      <c r="AQ6" s="397"/>
      <c r="AR6" s="397"/>
      <c r="AS6" s="397"/>
      <c r="AT6" s="398"/>
      <c r="AU6" s="498" t="s">
        <v>96</v>
      </c>
      <c r="AV6" s="499"/>
      <c r="AW6" s="499"/>
      <c r="AX6" s="499"/>
      <c r="AY6" s="454" t="s">
        <v>104</v>
      </c>
      <c r="AZ6" s="455"/>
      <c r="BA6" s="455"/>
      <c r="BB6" s="455"/>
      <c r="BC6" s="455"/>
      <c r="BD6" s="455"/>
      <c r="BE6" s="455"/>
      <c r="BF6" s="455"/>
      <c r="BG6" s="455"/>
      <c r="BH6" s="455"/>
      <c r="BI6" s="455"/>
      <c r="BJ6" s="455"/>
      <c r="BK6" s="455"/>
      <c r="BL6" s="455"/>
      <c r="BM6" s="456"/>
      <c r="BN6" s="440">
        <v>790735</v>
      </c>
      <c r="BO6" s="441"/>
      <c r="BP6" s="441"/>
      <c r="BQ6" s="441"/>
      <c r="BR6" s="441"/>
      <c r="BS6" s="441"/>
      <c r="BT6" s="441"/>
      <c r="BU6" s="442"/>
      <c r="BV6" s="440">
        <v>768204</v>
      </c>
      <c r="BW6" s="441"/>
      <c r="BX6" s="441"/>
      <c r="BY6" s="441"/>
      <c r="BZ6" s="441"/>
      <c r="CA6" s="441"/>
      <c r="CB6" s="441"/>
      <c r="CC6" s="442"/>
      <c r="CD6" s="480" t="s">
        <v>105</v>
      </c>
      <c r="CE6" s="400"/>
      <c r="CF6" s="400"/>
      <c r="CG6" s="400"/>
      <c r="CH6" s="400"/>
      <c r="CI6" s="400"/>
      <c r="CJ6" s="400"/>
      <c r="CK6" s="400"/>
      <c r="CL6" s="400"/>
      <c r="CM6" s="400"/>
      <c r="CN6" s="400"/>
      <c r="CO6" s="400"/>
      <c r="CP6" s="400"/>
      <c r="CQ6" s="400"/>
      <c r="CR6" s="400"/>
      <c r="CS6" s="481"/>
      <c r="CT6" s="583">
        <v>86.3</v>
      </c>
      <c r="CU6" s="584"/>
      <c r="CV6" s="584"/>
      <c r="CW6" s="584"/>
      <c r="CX6" s="584"/>
      <c r="CY6" s="584"/>
      <c r="CZ6" s="584"/>
      <c r="DA6" s="585"/>
      <c r="DB6" s="583">
        <v>85.8</v>
      </c>
      <c r="DC6" s="584"/>
      <c r="DD6" s="584"/>
      <c r="DE6" s="584"/>
      <c r="DF6" s="584"/>
      <c r="DG6" s="584"/>
      <c r="DH6" s="584"/>
      <c r="DI6" s="585"/>
    </row>
    <row r="7" spans="1:119" ht="18.75" customHeight="1" x14ac:dyDescent="0.2">
      <c r="A7" s="175"/>
      <c r="B7" s="588"/>
      <c r="C7" s="589"/>
      <c r="D7" s="589"/>
      <c r="E7" s="590"/>
      <c r="F7" s="590"/>
      <c r="G7" s="590"/>
      <c r="H7" s="590"/>
      <c r="I7" s="590"/>
      <c r="J7" s="590"/>
      <c r="K7" s="590"/>
      <c r="L7" s="590"/>
      <c r="M7" s="590"/>
      <c r="N7" s="590"/>
      <c r="O7" s="590"/>
      <c r="P7" s="590"/>
      <c r="Q7" s="590"/>
      <c r="R7" s="594"/>
      <c r="S7" s="594"/>
      <c r="T7" s="594"/>
      <c r="U7" s="594"/>
      <c r="V7" s="595"/>
      <c r="W7" s="581"/>
      <c r="X7" s="391"/>
      <c r="Y7" s="391"/>
      <c r="Z7" s="391"/>
      <c r="AA7" s="391"/>
      <c r="AB7" s="589"/>
      <c r="AC7" s="601"/>
      <c r="AD7" s="392"/>
      <c r="AE7" s="392"/>
      <c r="AF7" s="392"/>
      <c r="AG7" s="392"/>
      <c r="AH7" s="392"/>
      <c r="AI7" s="392"/>
      <c r="AJ7" s="392"/>
      <c r="AK7" s="392"/>
      <c r="AL7" s="602"/>
      <c r="AM7" s="497" t="s">
        <v>106</v>
      </c>
      <c r="AN7" s="397"/>
      <c r="AO7" s="397"/>
      <c r="AP7" s="397"/>
      <c r="AQ7" s="397"/>
      <c r="AR7" s="397"/>
      <c r="AS7" s="397"/>
      <c r="AT7" s="398"/>
      <c r="AU7" s="498" t="s">
        <v>107</v>
      </c>
      <c r="AV7" s="499"/>
      <c r="AW7" s="499"/>
      <c r="AX7" s="499"/>
      <c r="AY7" s="454" t="s">
        <v>108</v>
      </c>
      <c r="AZ7" s="455"/>
      <c r="BA7" s="455"/>
      <c r="BB7" s="455"/>
      <c r="BC7" s="455"/>
      <c r="BD7" s="455"/>
      <c r="BE7" s="455"/>
      <c r="BF7" s="455"/>
      <c r="BG7" s="455"/>
      <c r="BH7" s="455"/>
      <c r="BI7" s="455"/>
      <c r="BJ7" s="455"/>
      <c r="BK7" s="455"/>
      <c r="BL7" s="455"/>
      <c r="BM7" s="456"/>
      <c r="BN7" s="440">
        <v>165179</v>
      </c>
      <c r="BO7" s="441"/>
      <c r="BP7" s="441"/>
      <c r="BQ7" s="441"/>
      <c r="BR7" s="441"/>
      <c r="BS7" s="441"/>
      <c r="BT7" s="441"/>
      <c r="BU7" s="442"/>
      <c r="BV7" s="440">
        <v>84344</v>
      </c>
      <c r="BW7" s="441"/>
      <c r="BX7" s="441"/>
      <c r="BY7" s="441"/>
      <c r="BZ7" s="441"/>
      <c r="CA7" s="441"/>
      <c r="CB7" s="441"/>
      <c r="CC7" s="442"/>
      <c r="CD7" s="480" t="s">
        <v>109</v>
      </c>
      <c r="CE7" s="400"/>
      <c r="CF7" s="400"/>
      <c r="CG7" s="400"/>
      <c r="CH7" s="400"/>
      <c r="CI7" s="400"/>
      <c r="CJ7" s="400"/>
      <c r="CK7" s="400"/>
      <c r="CL7" s="400"/>
      <c r="CM7" s="400"/>
      <c r="CN7" s="400"/>
      <c r="CO7" s="400"/>
      <c r="CP7" s="400"/>
      <c r="CQ7" s="400"/>
      <c r="CR7" s="400"/>
      <c r="CS7" s="481"/>
      <c r="CT7" s="440">
        <v>8040658</v>
      </c>
      <c r="CU7" s="441"/>
      <c r="CV7" s="441"/>
      <c r="CW7" s="441"/>
      <c r="CX7" s="441"/>
      <c r="CY7" s="441"/>
      <c r="CZ7" s="441"/>
      <c r="DA7" s="442"/>
      <c r="DB7" s="440">
        <v>8271555</v>
      </c>
      <c r="DC7" s="441"/>
      <c r="DD7" s="441"/>
      <c r="DE7" s="441"/>
      <c r="DF7" s="441"/>
      <c r="DG7" s="441"/>
      <c r="DH7" s="441"/>
      <c r="DI7" s="442"/>
    </row>
    <row r="8" spans="1:119" ht="18.75" customHeight="1" thickBot="1" x14ac:dyDescent="0.25">
      <c r="A8" s="175"/>
      <c r="B8" s="591"/>
      <c r="C8" s="536"/>
      <c r="D8" s="536"/>
      <c r="E8" s="592"/>
      <c r="F8" s="592"/>
      <c r="G8" s="592"/>
      <c r="H8" s="592"/>
      <c r="I8" s="592"/>
      <c r="J8" s="592"/>
      <c r="K8" s="592"/>
      <c r="L8" s="592"/>
      <c r="M8" s="592"/>
      <c r="N8" s="592"/>
      <c r="O8" s="592"/>
      <c r="P8" s="592"/>
      <c r="Q8" s="592"/>
      <c r="R8" s="596"/>
      <c r="S8" s="596"/>
      <c r="T8" s="596"/>
      <c r="U8" s="596"/>
      <c r="V8" s="597"/>
      <c r="W8" s="511"/>
      <c r="X8" s="512"/>
      <c r="Y8" s="512"/>
      <c r="Z8" s="512"/>
      <c r="AA8" s="512"/>
      <c r="AB8" s="536"/>
      <c r="AC8" s="603"/>
      <c r="AD8" s="604"/>
      <c r="AE8" s="604"/>
      <c r="AF8" s="604"/>
      <c r="AG8" s="604"/>
      <c r="AH8" s="604"/>
      <c r="AI8" s="604"/>
      <c r="AJ8" s="604"/>
      <c r="AK8" s="604"/>
      <c r="AL8" s="605"/>
      <c r="AM8" s="497" t="s">
        <v>110</v>
      </c>
      <c r="AN8" s="397"/>
      <c r="AO8" s="397"/>
      <c r="AP8" s="397"/>
      <c r="AQ8" s="397"/>
      <c r="AR8" s="397"/>
      <c r="AS8" s="397"/>
      <c r="AT8" s="398"/>
      <c r="AU8" s="498" t="s">
        <v>96</v>
      </c>
      <c r="AV8" s="499"/>
      <c r="AW8" s="499"/>
      <c r="AX8" s="499"/>
      <c r="AY8" s="454" t="s">
        <v>111</v>
      </c>
      <c r="AZ8" s="455"/>
      <c r="BA8" s="455"/>
      <c r="BB8" s="455"/>
      <c r="BC8" s="455"/>
      <c r="BD8" s="455"/>
      <c r="BE8" s="455"/>
      <c r="BF8" s="455"/>
      <c r="BG8" s="455"/>
      <c r="BH8" s="455"/>
      <c r="BI8" s="455"/>
      <c r="BJ8" s="455"/>
      <c r="BK8" s="455"/>
      <c r="BL8" s="455"/>
      <c r="BM8" s="456"/>
      <c r="BN8" s="440">
        <v>625556</v>
      </c>
      <c r="BO8" s="441"/>
      <c r="BP8" s="441"/>
      <c r="BQ8" s="441"/>
      <c r="BR8" s="441"/>
      <c r="BS8" s="441"/>
      <c r="BT8" s="441"/>
      <c r="BU8" s="442"/>
      <c r="BV8" s="440">
        <v>683860</v>
      </c>
      <c r="BW8" s="441"/>
      <c r="BX8" s="441"/>
      <c r="BY8" s="441"/>
      <c r="BZ8" s="441"/>
      <c r="CA8" s="441"/>
      <c r="CB8" s="441"/>
      <c r="CC8" s="442"/>
      <c r="CD8" s="480" t="s">
        <v>112</v>
      </c>
      <c r="CE8" s="400"/>
      <c r="CF8" s="400"/>
      <c r="CG8" s="400"/>
      <c r="CH8" s="400"/>
      <c r="CI8" s="400"/>
      <c r="CJ8" s="400"/>
      <c r="CK8" s="400"/>
      <c r="CL8" s="400"/>
      <c r="CM8" s="400"/>
      <c r="CN8" s="400"/>
      <c r="CO8" s="400"/>
      <c r="CP8" s="400"/>
      <c r="CQ8" s="400"/>
      <c r="CR8" s="400"/>
      <c r="CS8" s="481"/>
      <c r="CT8" s="543">
        <v>0.57999999999999996</v>
      </c>
      <c r="CU8" s="544"/>
      <c r="CV8" s="544"/>
      <c r="CW8" s="544"/>
      <c r="CX8" s="544"/>
      <c r="CY8" s="544"/>
      <c r="CZ8" s="544"/>
      <c r="DA8" s="545"/>
      <c r="DB8" s="543">
        <v>0.57999999999999996</v>
      </c>
      <c r="DC8" s="544"/>
      <c r="DD8" s="544"/>
      <c r="DE8" s="544"/>
      <c r="DF8" s="544"/>
      <c r="DG8" s="544"/>
      <c r="DH8" s="544"/>
      <c r="DI8" s="545"/>
    </row>
    <row r="9" spans="1:119" ht="18.75" customHeight="1" thickBot="1" x14ac:dyDescent="0.25">
      <c r="A9" s="175"/>
      <c r="B9" s="572" t="s">
        <v>113</v>
      </c>
      <c r="C9" s="573"/>
      <c r="D9" s="573"/>
      <c r="E9" s="573"/>
      <c r="F9" s="573"/>
      <c r="G9" s="573"/>
      <c r="H9" s="573"/>
      <c r="I9" s="573"/>
      <c r="J9" s="573"/>
      <c r="K9" s="491"/>
      <c r="L9" s="574" t="s">
        <v>114</v>
      </c>
      <c r="M9" s="575"/>
      <c r="N9" s="575"/>
      <c r="O9" s="575"/>
      <c r="P9" s="575"/>
      <c r="Q9" s="576"/>
      <c r="R9" s="577">
        <v>31401</v>
      </c>
      <c r="S9" s="578"/>
      <c r="T9" s="578"/>
      <c r="U9" s="578"/>
      <c r="V9" s="579"/>
      <c r="W9" s="509" t="s">
        <v>115</v>
      </c>
      <c r="X9" s="510"/>
      <c r="Y9" s="510"/>
      <c r="Z9" s="510"/>
      <c r="AA9" s="510"/>
      <c r="AB9" s="510"/>
      <c r="AC9" s="510"/>
      <c r="AD9" s="510"/>
      <c r="AE9" s="510"/>
      <c r="AF9" s="510"/>
      <c r="AG9" s="510"/>
      <c r="AH9" s="510"/>
      <c r="AI9" s="510"/>
      <c r="AJ9" s="510"/>
      <c r="AK9" s="510"/>
      <c r="AL9" s="580"/>
      <c r="AM9" s="497" t="s">
        <v>116</v>
      </c>
      <c r="AN9" s="397"/>
      <c r="AO9" s="397"/>
      <c r="AP9" s="397"/>
      <c r="AQ9" s="397"/>
      <c r="AR9" s="397"/>
      <c r="AS9" s="397"/>
      <c r="AT9" s="398"/>
      <c r="AU9" s="498" t="s">
        <v>96</v>
      </c>
      <c r="AV9" s="499"/>
      <c r="AW9" s="499"/>
      <c r="AX9" s="499"/>
      <c r="AY9" s="454" t="s">
        <v>117</v>
      </c>
      <c r="AZ9" s="455"/>
      <c r="BA9" s="455"/>
      <c r="BB9" s="455"/>
      <c r="BC9" s="455"/>
      <c r="BD9" s="455"/>
      <c r="BE9" s="455"/>
      <c r="BF9" s="455"/>
      <c r="BG9" s="455"/>
      <c r="BH9" s="455"/>
      <c r="BI9" s="455"/>
      <c r="BJ9" s="455"/>
      <c r="BK9" s="455"/>
      <c r="BL9" s="455"/>
      <c r="BM9" s="456"/>
      <c r="BN9" s="440">
        <v>-58304</v>
      </c>
      <c r="BO9" s="441"/>
      <c r="BP9" s="441"/>
      <c r="BQ9" s="441"/>
      <c r="BR9" s="441"/>
      <c r="BS9" s="441"/>
      <c r="BT9" s="441"/>
      <c r="BU9" s="442"/>
      <c r="BV9" s="440">
        <v>287882</v>
      </c>
      <c r="BW9" s="441"/>
      <c r="BX9" s="441"/>
      <c r="BY9" s="441"/>
      <c r="BZ9" s="441"/>
      <c r="CA9" s="441"/>
      <c r="CB9" s="441"/>
      <c r="CC9" s="442"/>
      <c r="CD9" s="480" t="s">
        <v>118</v>
      </c>
      <c r="CE9" s="400"/>
      <c r="CF9" s="400"/>
      <c r="CG9" s="400"/>
      <c r="CH9" s="400"/>
      <c r="CI9" s="400"/>
      <c r="CJ9" s="400"/>
      <c r="CK9" s="400"/>
      <c r="CL9" s="400"/>
      <c r="CM9" s="400"/>
      <c r="CN9" s="400"/>
      <c r="CO9" s="400"/>
      <c r="CP9" s="400"/>
      <c r="CQ9" s="400"/>
      <c r="CR9" s="400"/>
      <c r="CS9" s="481"/>
      <c r="CT9" s="437">
        <v>10</v>
      </c>
      <c r="CU9" s="438"/>
      <c r="CV9" s="438"/>
      <c r="CW9" s="438"/>
      <c r="CX9" s="438"/>
      <c r="CY9" s="438"/>
      <c r="CZ9" s="438"/>
      <c r="DA9" s="439"/>
      <c r="DB9" s="437">
        <v>9.4</v>
      </c>
      <c r="DC9" s="438"/>
      <c r="DD9" s="438"/>
      <c r="DE9" s="438"/>
      <c r="DF9" s="438"/>
      <c r="DG9" s="438"/>
      <c r="DH9" s="438"/>
      <c r="DI9" s="439"/>
    </row>
    <row r="10" spans="1:119" ht="18.75" customHeight="1" thickBot="1" x14ac:dyDescent="0.25">
      <c r="A10" s="175"/>
      <c r="B10" s="572"/>
      <c r="C10" s="573"/>
      <c r="D10" s="573"/>
      <c r="E10" s="573"/>
      <c r="F10" s="573"/>
      <c r="G10" s="573"/>
      <c r="H10" s="573"/>
      <c r="I10" s="573"/>
      <c r="J10" s="573"/>
      <c r="K10" s="491"/>
      <c r="L10" s="396" t="s">
        <v>119</v>
      </c>
      <c r="M10" s="397"/>
      <c r="N10" s="397"/>
      <c r="O10" s="397"/>
      <c r="P10" s="397"/>
      <c r="Q10" s="398"/>
      <c r="R10" s="393">
        <v>32921</v>
      </c>
      <c r="S10" s="394"/>
      <c r="T10" s="394"/>
      <c r="U10" s="394"/>
      <c r="V10" s="453"/>
      <c r="W10" s="581"/>
      <c r="X10" s="391"/>
      <c r="Y10" s="391"/>
      <c r="Z10" s="391"/>
      <c r="AA10" s="391"/>
      <c r="AB10" s="391"/>
      <c r="AC10" s="391"/>
      <c r="AD10" s="391"/>
      <c r="AE10" s="391"/>
      <c r="AF10" s="391"/>
      <c r="AG10" s="391"/>
      <c r="AH10" s="391"/>
      <c r="AI10" s="391"/>
      <c r="AJ10" s="391"/>
      <c r="AK10" s="391"/>
      <c r="AL10" s="582"/>
      <c r="AM10" s="497" t="s">
        <v>120</v>
      </c>
      <c r="AN10" s="397"/>
      <c r="AO10" s="397"/>
      <c r="AP10" s="397"/>
      <c r="AQ10" s="397"/>
      <c r="AR10" s="397"/>
      <c r="AS10" s="397"/>
      <c r="AT10" s="398"/>
      <c r="AU10" s="498" t="s">
        <v>121</v>
      </c>
      <c r="AV10" s="499"/>
      <c r="AW10" s="499"/>
      <c r="AX10" s="499"/>
      <c r="AY10" s="454" t="s">
        <v>122</v>
      </c>
      <c r="AZ10" s="455"/>
      <c r="BA10" s="455"/>
      <c r="BB10" s="455"/>
      <c r="BC10" s="455"/>
      <c r="BD10" s="455"/>
      <c r="BE10" s="455"/>
      <c r="BF10" s="455"/>
      <c r="BG10" s="455"/>
      <c r="BH10" s="455"/>
      <c r="BI10" s="455"/>
      <c r="BJ10" s="455"/>
      <c r="BK10" s="455"/>
      <c r="BL10" s="455"/>
      <c r="BM10" s="456"/>
      <c r="BN10" s="440">
        <v>16</v>
      </c>
      <c r="BO10" s="441"/>
      <c r="BP10" s="441"/>
      <c r="BQ10" s="441"/>
      <c r="BR10" s="441"/>
      <c r="BS10" s="441"/>
      <c r="BT10" s="441"/>
      <c r="BU10" s="442"/>
      <c r="BV10" s="440">
        <v>20</v>
      </c>
      <c r="BW10" s="441"/>
      <c r="BX10" s="441"/>
      <c r="BY10" s="441"/>
      <c r="BZ10" s="441"/>
      <c r="CA10" s="441"/>
      <c r="CB10" s="441"/>
      <c r="CC10" s="442"/>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72"/>
      <c r="C11" s="573"/>
      <c r="D11" s="573"/>
      <c r="E11" s="573"/>
      <c r="F11" s="573"/>
      <c r="G11" s="573"/>
      <c r="H11" s="573"/>
      <c r="I11" s="573"/>
      <c r="J11" s="573"/>
      <c r="K11" s="491"/>
      <c r="L11" s="401" t="s">
        <v>124</v>
      </c>
      <c r="M11" s="402"/>
      <c r="N11" s="402"/>
      <c r="O11" s="402"/>
      <c r="P11" s="402"/>
      <c r="Q11" s="403"/>
      <c r="R11" s="569" t="s">
        <v>125</v>
      </c>
      <c r="S11" s="570"/>
      <c r="T11" s="570"/>
      <c r="U11" s="570"/>
      <c r="V11" s="571"/>
      <c r="W11" s="581"/>
      <c r="X11" s="391"/>
      <c r="Y11" s="391"/>
      <c r="Z11" s="391"/>
      <c r="AA11" s="391"/>
      <c r="AB11" s="391"/>
      <c r="AC11" s="391"/>
      <c r="AD11" s="391"/>
      <c r="AE11" s="391"/>
      <c r="AF11" s="391"/>
      <c r="AG11" s="391"/>
      <c r="AH11" s="391"/>
      <c r="AI11" s="391"/>
      <c r="AJ11" s="391"/>
      <c r="AK11" s="391"/>
      <c r="AL11" s="582"/>
      <c r="AM11" s="497" t="s">
        <v>126</v>
      </c>
      <c r="AN11" s="397"/>
      <c r="AO11" s="397"/>
      <c r="AP11" s="397"/>
      <c r="AQ11" s="397"/>
      <c r="AR11" s="397"/>
      <c r="AS11" s="397"/>
      <c r="AT11" s="398"/>
      <c r="AU11" s="498" t="s">
        <v>96</v>
      </c>
      <c r="AV11" s="499"/>
      <c r="AW11" s="499"/>
      <c r="AX11" s="499"/>
      <c r="AY11" s="454" t="s">
        <v>127</v>
      </c>
      <c r="AZ11" s="455"/>
      <c r="BA11" s="455"/>
      <c r="BB11" s="455"/>
      <c r="BC11" s="455"/>
      <c r="BD11" s="455"/>
      <c r="BE11" s="455"/>
      <c r="BF11" s="455"/>
      <c r="BG11" s="455"/>
      <c r="BH11" s="455"/>
      <c r="BI11" s="455"/>
      <c r="BJ11" s="455"/>
      <c r="BK11" s="455"/>
      <c r="BL11" s="455"/>
      <c r="BM11" s="456"/>
      <c r="BN11" s="440">
        <v>0</v>
      </c>
      <c r="BO11" s="441"/>
      <c r="BP11" s="441"/>
      <c r="BQ11" s="441"/>
      <c r="BR11" s="441"/>
      <c r="BS11" s="441"/>
      <c r="BT11" s="441"/>
      <c r="BU11" s="442"/>
      <c r="BV11" s="440">
        <v>0</v>
      </c>
      <c r="BW11" s="441"/>
      <c r="BX11" s="441"/>
      <c r="BY11" s="441"/>
      <c r="BZ11" s="441"/>
      <c r="CA11" s="441"/>
      <c r="CB11" s="441"/>
      <c r="CC11" s="442"/>
      <c r="CD11" s="480" t="s">
        <v>128</v>
      </c>
      <c r="CE11" s="400"/>
      <c r="CF11" s="400"/>
      <c r="CG11" s="400"/>
      <c r="CH11" s="400"/>
      <c r="CI11" s="400"/>
      <c r="CJ11" s="400"/>
      <c r="CK11" s="400"/>
      <c r="CL11" s="400"/>
      <c r="CM11" s="400"/>
      <c r="CN11" s="400"/>
      <c r="CO11" s="400"/>
      <c r="CP11" s="400"/>
      <c r="CQ11" s="400"/>
      <c r="CR11" s="400"/>
      <c r="CS11" s="481"/>
      <c r="CT11" s="543" t="s">
        <v>129</v>
      </c>
      <c r="CU11" s="544"/>
      <c r="CV11" s="544"/>
      <c r="CW11" s="544"/>
      <c r="CX11" s="544"/>
      <c r="CY11" s="544"/>
      <c r="CZ11" s="544"/>
      <c r="DA11" s="545"/>
      <c r="DB11" s="543" t="s">
        <v>130</v>
      </c>
      <c r="DC11" s="544"/>
      <c r="DD11" s="544"/>
      <c r="DE11" s="544"/>
      <c r="DF11" s="544"/>
      <c r="DG11" s="544"/>
      <c r="DH11" s="544"/>
      <c r="DI11" s="545"/>
    </row>
    <row r="12" spans="1:119" ht="18.75" customHeight="1" x14ac:dyDescent="0.2">
      <c r="A12" s="175"/>
      <c r="B12" s="546" t="s">
        <v>131</v>
      </c>
      <c r="C12" s="547"/>
      <c r="D12" s="547"/>
      <c r="E12" s="547"/>
      <c r="F12" s="547"/>
      <c r="G12" s="547"/>
      <c r="H12" s="547"/>
      <c r="I12" s="547"/>
      <c r="J12" s="547"/>
      <c r="K12" s="548"/>
      <c r="L12" s="555" t="s">
        <v>132</v>
      </c>
      <c r="M12" s="556"/>
      <c r="N12" s="556"/>
      <c r="O12" s="556"/>
      <c r="P12" s="556"/>
      <c r="Q12" s="557"/>
      <c r="R12" s="558">
        <v>31098</v>
      </c>
      <c r="S12" s="559"/>
      <c r="T12" s="559"/>
      <c r="U12" s="559"/>
      <c r="V12" s="560"/>
      <c r="W12" s="561" t="s">
        <v>1</v>
      </c>
      <c r="X12" s="499"/>
      <c r="Y12" s="499"/>
      <c r="Z12" s="499"/>
      <c r="AA12" s="499"/>
      <c r="AB12" s="562"/>
      <c r="AC12" s="563" t="s">
        <v>133</v>
      </c>
      <c r="AD12" s="564"/>
      <c r="AE12" s="564"/>
      <c r="AF12" s="564"/>
      <c r="AG12" s="565"/>
      <c r="AH12" s="563" t="s">
        <v>134</v>
      </c>
      <c r="AI12" s="564"/>
      <c r="AJ12" s="564"/>
      <c r="AK12" s="564"/>
      <c r="AL12" s="566"/>
      <c r="AM12" s="497" t="s">
        <v>135</v>
      </c>
      <c r="AN12" s="397"/>
      <c r="AO12" s="397"/>
      <c r="AP12" s="397"/>
      <c r="AQ12" s="397"/>
      <c r="AR12" s="397"/>
      <c r="AS12" s="397"/>
      <c r="AT12" s="398"/>
      <c r="AU12" s="498" t="s">
        <v>121</v>
      </c>
      <c r="AV12" s="499"/>
      <c r="AW12" s="499"/>
      <c r="AX12" s="499"/>
      <c r="AY12" s="454" t="s">
        <v>136</v>
      </c>
      <c r="AZ12" s="455"/>
      <c r="BA12" s="455"/>
      <c r="BB12" s="455"/>
      <c r="BC12" s="455"/>
      <c r="BD12" s="455"/>
      <c r="BE12" s="455"/>
      <c r="BF12" s="455"/>
      <c r="BG12" s="455"/>
      <c r="BH12" s="455"/>
      <c r="BI12" s="455"/>
      <c r="BJ12" s="455"/>
      <c r="BK12" s="455"/>
      <c r="BL12" s="455"/>
      <c r="BM12" s="456"/>
      <c r="BN12" s="440">
        <v>0</v>
      </c>
      <c r="BO12" s="441"/>
      <c r="BP12" s="441"/>
      <c r="BQ12" s="441"/>
      <c r="BR12" s="441"/>
      <c r="BS12" s="441"/>
      <c r="BT12" s="441"/>
      <c r="BU12" s="442"/>
      <c r="BV12" s="440">
        <v>0</v>
      </c>
      <c r="BW12" s="441"/>
      <c r="BX12" s="441"/>
      <c r="BY12" s="441"/>
      <c r="BZ12" s="441"/>
      <c r="CA12" s="441"/>
      <c r="CB12" s="441"/>
      <c r="CC12" s="442"/>
      <c r="CD12" s="480" t="s">
        <v>137</v>
      </c>
      <c r="CE12" s="400"/>
      <c r="CF12" s="400"/>
      <c r="CG12" s="400"/>
      <c r="CH12" s="400"/>
      <c r="CI12" s="400"/>
      <c r="CJ12" s="400"/>
      <c r="CK12" s="400"/>
      <c r="CL12" s="400"/>
      <c r="CM12" s="400"/>
      <c r="CN12" s="400"/>
      <c r="CO12" s="400"/>
      <c r="CP12" s="400"/>
      <c r="CQ12" s="400"/>
      <c r="CR12" s="400"/>
      <c r="CS12" s="481"/>
      <c r="CT12" s="543" t="s">
        <v>129</v>
      </c>
      <c r="CU12" s="544"/>
      <c r="CV12" s="544"/>
      <c r="CW12" s="544"/>
      <c r="CX12" s="544"/>
      <c r="CY12" s="544"/>
      <c r="CZ12" s="544"/>
      <c r="DA12" s="545"/>
      <c r="DB12" s="543" t="s">
        <v>130</v>
      </c>
      <c r="DC12" s="544"/>
      <c r="DD12" s="544"/>
      <c r="DE12" s="544"/>
      <c r="DF12" s="544"/>
      <c r="DG12" s="544"/>
      <c r="DH12" s="544"/>
      <c r="DI12" s="545"/>
    </row>
    <row r="13" spans="1:119" ht="18.75" customHeight="1" x14ac:dyDescent="0.2">
      <c r="A13" s="175"/>
      <c r="B13" s="549"/>
      <c r="C13" s="550"/>
      <c r="D13" s="550"/>
      <c r="E13" s="550"/>
      <c r="F13" s="550"/>
      <c r="G13" s="550"/>
      <c r="H13" s="550"/>
      <c r="I13" s="550"/>
      <c r="J13" s="550"/>
      <c r="K13" s="551"/>
      <c r="L13" s="190"/>
      <c r="M13" s="524" t="s">
        <v>138</v>
      </c>
      <c r="N13" s="525"/>
      <c r="O13" s="525"/>
      <c r="P13" s="525"/>
      <c r="Q13" s="526"/>
      <c r="R13" s="527">
        <v>30391</v>
      </c>
      <c r="S13" s="528"/>
      <c r="T13" s="528"/>
      <c r="U13" s="528"/>
      <c r="V13" s="529"/>
      <c r="W13" s="530" t="s">
        <v>139</v>
      </c>
      <c r="X13" s="426"/>
      <c r="Y13" s="426"/>
      <c r="Z13" s="426"/>
      <c r="AA13" s="426"/>
      <c r="AB13" s="427"/>
      <c r="AC13" s="393">
        <v>2372</v>
      </c>
      <c r="AD13" s="394"/>
      <c r="AE13" s="394"/>
      <c r="AF13" s="394"/>
      <c r="AG13" s="395"/>
      <c r="AH13" s="393">
        <v>2498</v>
      </c>
      <c r="AI13" s="394"/>
      <c r="AJ13" s="394"/>
      <c r="AK13" s="394"/>
      <c r="AL13" s="453"/>
      <c r="AM13" s="497" t="s">
        <v>140</v>
      </c>
      <c r="AN13" s="397"/>
      <c r="AO13" s="397"/>
      <c r="AP13" s="397"/>
      <c r="AQ13" s="397"/>
      <c r="AR13" s="397"/>
      <c r="AS13" s="397"/>
      <c r="AT13" s="398"/>
      <c r="AU13" s="498" t="s">
        <v>141</v>
      </c>
      <c r="AV13" s="499"/>
      <c r="AW13" s="499"/>
      <c r="AX13" s="499"/>
      <c r="AY13" s="454" t="s">
        <v>142</v>
      </c>
      <c r="AZ13" s="455"/>
      <c r="BA13" s="455"/>
      <c r="BB13" s="455"/>
      <c r="BC13" s="455"/>
      <c r="BD13" s="455"/>
      <c r="BE13" s="455"/>
      <c r="BF13" s="455"/>
      <c r="BG13" s="455"/>
      <c r="BH13" s="455"/>
      <c r="BI13" s="455"/>
      <c r="BJ13" s="455"/>
      <c r="BK13" s="455"/>
      <c r="BL13" s="455"/>
      <c r="BM13" s="456"/>
      <c r="BN13" s="440">
        <v>-58288</v>
      </c>
      <c r="BO13" s="441"/>
      <c r="BP13" s="441"/>
      <c r="BQ13" s="441"/>
      <c r="BR13" s="441"/>
      <c r="BS13" s="441"/>
      <c r="BT13" s="441"/>
      <c r="BU13" s="442"/>
      <c r="BV13" s="440">
        <v>287902</v>
      </c>
      <c r="BW13" s="441"/>
      <c r="BX13" s="441"/>
      <c r="BY13" s="441"/>
      <c r="BZ13" s="441"/>
      <c r="CA13" s="441"/>
      <c r="CB13" s="441"/>
      <c r="CC13" s="442"/>
      <c r="CD13" s="480" t="s">
        <v>143</v>
      </c>
      <c r="CE13" s="400"/>
      <c r="CF13" s="400"/>
      <c r="CG13" s="400"/>
      <c r="CH13" s="400"/>
      <c r="CI13" s="400"/>
      <c r="CJ13" s="400"/>
      <c r="CK13" s="400"/>
      <c r="CL13" s="400"/>
      <c r="CM13" s="400"/>
      <c r="CN13" s="400"/>
      <c r="CO13" s="400"/>
      <c r="CP13" s="400"/>
      <c r="CQ13" s="400"/>
      <c r="CR13" s="400"/>
      <c r="CS13" s="481"/>
      <c r="CT13" s="437">
        <v>5.9</v>
      </c>
      <c r="CU13" s="438"/>
      <c r="CV13" s="438"/>
      <c r="CW13" s="438"/>
      <c r="CX13" s="438"/>
      <c r="CY13" s="438"/>
      <c r="CZ13" s="438"/>
      <c r="DA13" s="439"/>
      <c r="DB13" s="437">
        <v>6.6</v>
      </c>
      <c r="DC13" s="438"/>
      <c r="DD13" s="438"/>
      <c r="DE13" s="438"/>
      <c r="DF13" s="438"/>
      <c r="DG13" s="438"/>
      <c r="DH13" s="438"/>
      <c r="DI13" s="439"/>
    </row>
    <row r="14" spans="1:119" ht="18.75" customHeight="1" thickBot="1" x14ac:dyDescent="0.25">
      <c r="A14" s="175"/>
      <c r="B14" s="549"/>
      <c r="C14" s="550"/>
      <c r="D14" s="550"/>
      <c r="E14" s="550"/>
      <c r="F14" s="550"/>
      <c r="G14" s="550"/>
      <c r="H14" s="550"/>
      <c r="I14" s="550"/>
      <c r="J14" s="550"/>
      <c r="K14" s="551"/>
      <c r="L14" s="514" t="s">
        <v>144</v>
      </c>
      <c r="M14" s="567"/>
      <c r="N14" s="567"/>
      <c r="O14" s="567"/>
      <c r="P14" s="567"/>
      <c r="Q14" s="568"/>
      <c r="R14" s="527">
        <v>31518</v>
      </c>
      <c r="S14" s="528"/>
      <c r="T14" s="528"/>
      <c r="U14" s="528"/>
      <c r="V14" s="529"/>
      <c r="W14" s="531"/>
      <c r="X14" s="429"/>
      <c r="Y14" s="429"/>
      <c r="Z14" s="429"/>
      <c r="AA14" s="429"/>
      <c r="AB14" s="430"/>
      <c r="AC14" s="520">
        <v>15</v>
      </c>
      <c r="AD14" s="521"/>
      <c r="AE14" s="521"/>
      <c r="AF14" s="521"/>
      <c r="AG14" s="522"/>
      <c r="AH14" s="520">
        <v>15.3</v>
      </c>
      <c r="AI14" s="521"/>
      <c r="AJ14" s="521"/>
      <c r="AK14" s="521"/>
      <c r="AL14" s="523"/>
      <c r="AM14" s="497"/>
      <c r="AN14" s="397"/>
      <c r="AO14" s="397"/>
      <c r="AP14" s="397"/>
      <c r="AQ14" s="397"/>
      <c r="AR14" s="397"/>
      <c r="AS14" s="397"/>
      <c r="AT14" s="398"/>
      <c r="AU14" s="498"/>
      <c r="AV14" s="499"/>
      <c r="AW14" s="499"/>
      <c r="AX14" s="499"/>
      <c r="AY14" s="454"/>
      <c r="AZ14" s="455"/>
      <c r="BA14" s="455"/>
      <c r="BB14" s="455"/>
      <c r="BC14" s="455"/>
      <c r="BD14" s="455"/>
      <c r="BE14" s="455"/>
      <c r="BF14" s="455"/>
      <c r="BG14" s="455"/>
      <c r="BH14" s="455"/>
      <c r="BI14" s="455"/>
      <c r="BJ14" s="455"/>
      <c r="BK14" s="455"/>
      <c r="BL14" s="455"/>
      <c r="BM14" s="456"/>
      <c r="BN14" s="440"/>
      <c r="BO14" s="441"/>
      <c r="BP14" s="441"/>
      <c r="BQ14" s="441"/>
      <c r="BR14" s="441"/>
      <c r="BS14" s="441"/>
      <c r="BT14" s="441"/>
      <c r="BU14" s="442"/>
      <c r="BV14" s="440"/>
      <c r="BW14" s="441"/>
      <c r="BX14" s="441"/>
      <c r="BY14" s="441"/>
      <c r="BZ14" s="441"/>
      <c r="CA14" s="441"/>
      <c r="CB14" s="441"/>
      <c r="CC14" s="442"/>
      <c r="CD14" s="477" t="s">
        <v>145</v>
      </c>
      <c r="CE14" s="478"/>
      <c r="CF14" s="478"/>
      <c r="CG14" s="478"/>
      <c r="CH14" s="478"/>
      <c r="CI14" s="478"/>
      <c r="CJ14" s="478"/>
      <c r="CK14" s="478"/>
      <c r="CL14" s="478"/>
      <c r="CM14" s="478"/>
      <c r="CN14" s="478"/>
      <c r="CO14" s="478"/>
      <c r="CP14" s="478"/>
      <c r="CQ14" s="478"/>
      <c r="CR14" s="478"/>
      <c r="CS14" s="479"/>
      <c r="CT14" s="537">
        <v>8.1</v>
      </c>
      <c r="CU14" s="538"/>
      <c r="CV14" s="538"/>
      <c r="CW14" s="538"/>
      <c r="CX14" s="538"/>
      <c r="CY14" s="538"/>
      <c r="CZ14" s="538"/>
      <c r="DA14" s="539"/>
      <c r="DB14" s="537">
        <v>23.5</v>
      </c>
      <c r="DC14" s="538"/>
      <c r="DD14" s="538"/>
      <c r="DE14" s="538"/>
      <c r="DF14" s="538"/>
      <c r="DG14" s="538"/>
      <c r="DH14" s="538"/>
      <c r="DI14" s="539"/>
    </row>
    <row r="15" spans="1:119" ht="18.75" customHeight="1" x14ac:dyDescent="0.2">
      <c r="A15" s="175"/>
      <c r="B15" s="549"/>
      <c r="C15" s="550"/>
      <c r="D15" s="550"/>
      <c r="E15" s="550"/>
      <c r="F15" s="550"/>
      <c r="G15" s="550"/>
      <c r="H15" s="550"/>
      <c r="I15" s="550"/>
      <c r="J15" s="550"/>
      <c r="K15" s="551"/>
      <c r="L15" s="190"/>
      <c r="M15" s="524" t="s">
        <v>138</v>
      </c>
      <c r="N15" s="525"/>
      <c r="O15" s="525"/>
      <c r="P15" s="525"/>
      <c r="Q15" s="526"/>
      <c r="R15" s="527">
        <v>30896</v>
      </c>
      <c r="S15" s="528"/>
      <c r="T15" s="528"/>
      <c r="U15" s="528"/>
      <c r="V15" s="529"/>
      <c r="W15" s="530" t="s">
        <v>146</v>
      </c>
      <c r="X15" s="426"/>
      <c r="Y15" s="426"/>
      <c r="Z15" s="426"/>
      <c r="AA15" s="426"/>
      <c r="AB15" s="427"/>
      <c r="AC15" s="393">
        <v>3659</v>
      </c>
      <c r="AD15" s="394"/>
      <c r="AE15" s="394"/>
      <c r="AF15" s="394"/>
      <c r="AG15" s="395"/>
      <c r="AH15" s="393">
        <v>3918</v>
      </c>
      <c r="AI15" s="394"/>
      <c r="AJ15" s="394"/>
      <c r="AK15" s="394"/>
      <c r="AL15" s="453"/>
      <c r="AM15" s="497"/>
      <c r="AN15" s="397"/>
      <c r="AO15" s="397"/>
      <c r="AP15" s="397"/>
      <c r="AQ15" s="397"/>
      <c r="AR15" s="397"/>
      <c r="AS15" s="397"/>
      <c r="AT15" s="398"/>
      <c r="AU15" s="498"/>
      <c r="AV15" s="499"/>
      <c r="AW15" s="499"/>
      <c r="AX15" s="499"/>
      <c r="AY15" s="466" t="s">
        <v>147</v>
      </c>
      <c r="AZ15" s="467"/>
      <c r="BA15" s="467"/>
      <c r="BB15" s="467"/>
      <c r="BC15" s="467"/>
      <c r="BD15" s="467"/>
      <c r="BE15" s="467"/>
      <c r="BF15" s="467"/>
      <c r="BG15" s="467"/>
      <c r="BH15" s="467"/>
      <c r="BI15" s="467"/>
      <c r="BJ15" s="467"/>
      <c r="BK15" s="467"/>
      <c r="BL15" s="467"/>
      <c r="BM15" s="468"/>
      <c r="BN15" s="469">
        <v>4059405</v>
      </c>
      <c r="BO15" s="470"/>
      <c r="BP15" s="470"/>
      <c r="BQ15" s="470"/>
      <c r="BR15" s="470"/>
      <c r="BS15" s="470"/>
      <c r="BT15" s="470"/>
      <c r="BU15" s="471"/>
      <c r="BV15" s="469">
        <v>3804798</v>
      </c>
      <c r="BW15" s="470"/>
      <c r="BX15" s="470"/>
      <c r="BY15" s="470"/>
      <c r="BZ15" s="470"/>
      <c r="CA15" s="470"/>
      <c r="CB15" s="470"/>
      <c r="CC15" s="471"/>
      <c r="CD15" s="540" t="s">
        <v>148</v>
      </c>
      <c r="CE15" s="541"/>
      <c r="CF15" s="541"/>
      <c r="CG15" s="541"/>
      <c r="CH15" s="541"/>
      <c r="CI15" s="541"/>
      <c r="CJ15" s="541"/>
      <c r="CK15" s="541"/>
      <c r="CL15" s="541"/>
      <c r="CM15" s="541"/>
      <c r="CN15" s="541"/>
      <c r="CO15" s="541"/>
      <c r="CP15" s="541"/>
      <c r="CQ15" s="541"/>
      <c r="CR15" s="541"/>
      <c r="CS15" s="542"/>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9"/>
      <c r="C16" s="550"/>
      <c r="D16" s="550"/>
      <c r="E16" s="550"/>
      <c r="F16" s="550"/>
      <c r="G16" s="550"/>
      <c r="H16" s="550"/>
      <c r="I16" s="550"/>
      <c r="J16" s="550"/>
      <c r="K16" s="551"/>
      <c r="L16" s="514" t="s">
        <v>149</v>
      </c>
      <c r="M16" s="515"/>
      <c r="N16" s="515"/>
      <c r="O16" s="515"/>
      <c r="P16" s="515"/>
      <c r="Q16" s="516"/>
      <c r="R16" s="517" t="s">
        <v>150</v>
      </c>
      <c r="S16" s="518"/>
      <c r="T16" s="518"/>
      <c r="U16" s="518"/>
      <c r="V16" s="519"/>
      <c r="W16" s="531"/>
      <c r="X16" s="429"/>
      <c r="Y16" s="429"/>
      <c r="Z16" s="429"/>
      <c r="AA16" s="429"/>
      <c r="AB16" s="430"/>
      <c r="AC16" s="520">
        <v>23.1</v>
      </c>
      <c r="AD16" s="521"/>
      <c r="AE16" s="521"/>
      <c r="AF16" s="521"/>
      <c r="AG16" s="522"/>
      <c r="AH16" s="520">
        <v>24</v>
      </c>
      <c r="AI16" s="521"/>
      <c r="AJ16" s="521"/>
      <c r="AK16" s="521"/>
      <c r="AL16" s="523"/>
      <c r="AM16" s="497"/>
      <c r="AN16" s="397"/>
      <c r="AO16" s="397"/>
      <c r="AP16" s="397"/>
      <c r="AQ16" s="397"/>
      <c r="AR16" s="397"/>
      <c r="AS16" s="397"/>
      <c r="AT16" s="398"/>
      <c r="AU16" s="498"/>
      <c r="AV16" s="499"/>
      <c r="AW16" s="499"/>
      <c r="AX16" s="499"/>
      <c r="AY16" s="454" t="s">
        <v>151</v>
      </c>
      <c r="AZ16" s="455"/>
      <c r="BA16" s="455"/>
      <c r="BB16" s="455"/>
      <c r="BC16" s="455"/>
      <c r="BD16" s="455"/>
      <c r="BE16" s="455"/>
      <c r="BF16" s="455"/>
      <c r="BG16" s="455"/>
      <c r="BH16" s="455"/>
      <c r="BI16" s="455"/>
      <c r="BJ16" s="455"/>
      <c r="BK16" s="455"/>
      <c r="BL16" s="455"/>
      <c r="BM16" s="456"/>
      <c r="BN16" s="440">
        <v>6847537</v>
      </c>
      <c r="BO16" s="441"/>
      <c r="BP16" s="441"/>
      <c r="BQ16" s="441"/>
      <c r="BR16" s="441"/>
      <c r="BS16" s="441"/>
      <c r="BT16" s="441"/>
      <c r="BU16" s="442"/>
      <c r="BV16" s="440">
        <v>6789002</v>
      </c>
      <c r="BW16" s="441"/>
      <c r="BX16" s="441"/>
      <c r="BY16" s="441"/>
      <c r="BZ16" s="441"/>
      <c r="CA16" s="441"/>
      <c r="CB16" s="441"/>
      <c r="CC16" s="442"/>
      <c r="CD16" s="184"/>
      <c r="CE16" s="472"/>
      <c r="CF16" s="472"/>
      <c r="CG16" s="472"/>
      <c r="CH16" s="472"/>
      <c r="CI16" s="472"/>
      <c r="CJ16" s="472"/>
      <c r="CK16" s="472"/>
      <c r="CL16" s="472"/>
      <c r="CM16" s="472"/>
      <c r="CN16" s="472"/>
      <c r="CO16" s="472"/>
      <c r="CP16" s="472"/>
      <c r="CQ16" s="472"/>
      <c r="CR16" s="472"/>
      <c r="CS16" s="473"/>
      <c r="CT16" s="437"/>
      <c r="CU16" s="438"/>
      <c r="CV16" s="438"/>
      <c r="CW16" s="438"/>
      <c r="CX16" s="438"/>
      <c r="CY16" s="438"/>
      <c r="CZ16" s="438"/>
      <c r="DA16" s="439"/>
      <c r="DB16" s="437"/>
      <c r="DC16" s="438"/>
      <c r="DD16" s="438"/>
      <c r="DE16" s="438"/>
      <c r="DF16" s="438"/>
      <c r="DG16" s="438"/>
      <c r="DH16" s="438"/>
      <c r="DI16" s="439"/>
    </row>
    <row r="17" spans="1:113" ht="18.75" customHeight="1" thickBot="1" x14ac:dyDescent="0.25">
      <c r="A17" s="175"/>
      <c r="B17" s="552"/>
      <c r="C17" s="553"/>
      <c r="D17" s="553"/>
      <c r="E17" s="553"/>
      <c r="F17" s="553"/>
      <c r="G17" s="553"/>
      <c r="H17" s="553"/>
      <c r="I17" s="553"/>
      <c r="J17" s="553"/>
      <c r="K17" s="554"/>
      <c r="L17" s="194"/>
      <c r="M17" s="533" t="s">
        <v>152</v>
      </c>
      <c r="N17" s="534"/>
      <c r="O17" s="534"/>
      <c r="P17" s="534"/>
      <c r="Q17" s="535"/>
      <c r="R17" s="517" t="s">
        <v>153</v>
      </c>
      <c r="S17" s="518"/>
      <c r="T17" s="518"/>
      <c r="U17" s="518"/>
      <c r="V17" s="519"/>
      <c r="W17" s="530" t="s">
        <v>154</v>
      </c>
      <c r="X17" s="426"/>
      <c r="Y17" s="426"/>
      <c r="Z17" s="426"/>
      <c r="AA17" s="426"/>
      <c r="AB17" s="427"/>
      <c r="AC17" s="393">
        <v>9776</v>
      </c>
      <c r="AD17" s="394"/>
      <c r="AE17" s="394"/>
      <c r="AF17" s="394"/>
      <c r="AG17" s="395"/>
      <c r="AH17" s="393">
        <v>9880</v>
      </c>
      <c r="AI17" s="394"/>
      <c r="AJ17" s="394"/>
      <c r="AK17" s="394"/>
      <c r="AL17" s="453"/>
      <c r="AM17" s="497"/>
      <c r="AN17" s="397"/>
      <c r="AO17" s="397"/>
      <c r="AP17" s="397"/>
      <c r="AQ17" s="397"/>
      <c r="AR17" s="397"/>
      <c r="AS17" s="397"/>
      <c r="AT17" s="398"/>
      <c r="AU17" s="498"/>
      <c r="AV17" s="499"/>
      <c r="AW17" s="499"/>
      <c r="AX17" s="499"/>
      <c r="AY17" s="454" t="s">
        <v>155</v>
      </c>
      <c r="AZ17" s="455"/>
      <c r="BA17" s="455"/>
      <c r="BB17" s="455"/>
      <c r="BC17" s="455"/>
      <c r="BD17" s="455"/>
      <c r="BE17" s="455"/>
      <c r="BF17" s="455"/>
      <c r="BG17" s="455"/>
      <c r="BH17" s="455"/>
      <c r="BI17" s="455"/>
      <c r="BJ17" s="455"/>
      <c r="BK17" s="455"/>
      <c r="BL17" s="455"/>
      <c r="BM17" s="456"/>
      <c r="BN17" s="440">
        <v>5111093</v>
      </c>
      <c r="BO17" s="441"/>
      <c r="BP17" s="441"/>
      <c r="BQ17" s="441"/>
      <c r="BR17" s="441"/>
      <c r="BS17" s="441"/>
      <c r="BT17" s="441"/>
      <c r="BU17" s="442"/>
      <c r="BV17" s="440">
        <v>4771195</v>
      </c>
      <c r="BW17" s="441"/>
      <c r="BX17" s="441"/>
      <c r="BY17" s="441"/>
      <c r="BZ17" s="441"/>
      <c r="CA17" s="441"/>
      <c r="CB17" s="441"/>
      <c r="CC17" s="442"/>
      <c r="CD17" s="184"/>
      <c r="CE17" s="472"/>
      <c r="CF17" s="472"/>
      <c r="CG17" s="472"/>
      <c r="CH17" s="472"/>
      <c r="CI17" s="472"/>
      <c r="CJ17" s="472"/>
      <c r="CK17" s="472"/>
      <c r="CL17" s="472"/>
      <c r="CM17" s="472"/>
      <c r="CN17" s="472"/>
      <c r="CO17" s="472"/>
      <c r="CP17" s="472"/>
      <c r="CQ17" s="472"/>
      <c r="CR17" s="472"/>
      <c r="CS17" s="473"/>
      <c r="CT17" s="437"/>
      <c r="CU17" s="438"/>
      <c r="CV17" s="438"/>
      <c r="CW17" s="438"/>
      <c r="CX17" s="438"/>
      <c r="CY17" s="438"/>
      <c r="CZ17" s="438"/>
      <c r="DA17" s="439"/>
      <c r="DB17" s="437"/>
      <c r="DC17" s="438"/>
      <c r="DD17" s="438"/>
      <c r="DE17" s="438"/>
      <c r="DF17" s="438"/>
      <c r="DG17" s="438"/>
      <c r="DH17" s="438"/>
      <c r="DI17" s="439"/>
    </row>
    <row r="18" spans="1:113" ht="18.75" customHeight="1" thickBot="1" x14ac:dyDescent="0.25">
      <c r="A18" s="175"/>
      <c r="B18" s="490" t="s">
        <v>156</v>
      </c>
      <c r="C18" s="491"/>
      <c r="D18" s="491"/>
      <c r="E18" s="492"/>
      <c r="F18" s="492"/>
      <c r="G18" s="492"/>
      <c r="H18" s="492"/>
      <c r="I18" s="492"/>
      <c r="J18" s="492"/>
      <c r="K18" s="492"/>
      <c r="L18" s="493">
        <v>121.58</v>
      </c>
      <c r="M18" s="493"/>
      <c r="N18" s="493"/>
      <c r="O18" s="493"/>
      <c r="P18" s="493"/>
      <c r="Q18" s="493"/>
      <c r="R18" s="494"/>
      <c r="S18" s="494"/>
      <c r="T18" s="494"/>
      <c r="U18" s="494"/>
      <c r="V18" s="495"/>
      <c r="W18" s="511"/>
      <c r="X18" s="512"/>
      <c r="Y18" s="512"/>
      <c r="Z18" s="512"/>
      <c r="AA18" s="512"/>
      <c r="AB18" s="536"/>
      <c r="AC18" s="410">
        <v>61.8</v>
      </c>
      <c r="AD18" s="411"/>
      <c r="AE18" s="411"/>
      <c r="AF18" s="411"/>
      <c r="AG18" s="496"/>
      <c r="AH18" s="410">
        <v>60.6</v>
      </c>
      <c r="AI18" s="411"/>
      <c r="AJ18" s="411"/>
      <c r="AK18" s="411"/>
      <c r="AL18" s="412"/>
      <c r="AM18" s="497"/>
      <c r="AN18" s="397"/>
      <c r="AO18" s="397"/>
      <c r="AP18" s="397"/>
      <c r="AQ18" s="397"/>
      <c r="AR18" s="397"/>
      <c r="AS18" s="397"/>
      <c r="AT18" s="398"/>
      <c r="AU18" s="498"/>
      <c r="AV18" s="499"/>
      <c r="AW18" s="499"/>
      <c r="AX18" s="499"/>
      <c r="AY18" s="454" t="s">
        <v>157</v>
      </c>
      <c r="AZ18" s="455"/>
      <c r="BA18" s="455"/>
      <c r="BB18" s="455"/>
      <c r="BC18" s="455"/>
      <c r="BD18" s="455"/>
      <c r="BE18" s="455"/>
      <c r="BF18" s="455"/>
      <c r="BG18" s="455"/>
      <c r="BH18" s="455"/>
      <c r="BI18" s="455"/>
      <c r="BJ18" s="455"/>
      <c r="BK18" s="455"/>
      <c r="BL18" s="455"/>
      <c r="BM18" s="456"/>
      <c r="BN18" s="440">
        <v>6812509</v>
      </c>
      <c r="BO18" s="441"/>
      <c r="BP18" s="441"/>
      <c r="BQ18" s="441"/>
      <c r="BR18" s="441"/>
      <c r="BS18" s="441"/>
      <c r="BT18" s="441"/>
      <c r="BU18" s="442"/>
      <c r="BV18" s="440">
        <v>6852694</v>
      </c>
      <c r="BW18" s="441"/>
      <c r="BX18" s="441"/>
      <c r="BY18" s="441"/>
      <c r="BZ18" s="441"/>
      <c r="CA18" s="441"/>
      <c r="CB18" s="441"/>
      <c r="CC18" s="442"/>
      <c r="CD18" s="184"/>
      <c r="CE18" s="472"/>
      <c r="CF18" s="472"/>
      <c r="CG18" s="472"/>
      <c r="CH18" s="472"/>
      <c r="CI18" s="472"/>
      <c r="CJ18" s="472"/>
      <c r="CK18" s="472"/>
      <c r="CL18" s="472"/>
      <c r="CM18" s="472"/>
      <c r="CN18" s="472"/>
      <c r="CO18" s="472"/>
      <c r="CP18" s="472"/>
      <c r="CQ18" s="472"/>
      <c r="CR18" s="472"/>
      <c r="CS18" s="473"/>
      <c r="CT18" s="437"/>
      <c r="CU18" s="438"/>
      <c r="CV18" s="438"/>
      <c r="CW18" s="438"/>
      <c r="CX18" s="438"/>
      <c r="CY18" s="438"/>
      <c r="CZ18" s="438"/>
      <c r="DA18" s="439"/>
      <c r="DB18" s="437"/>
      <c r="DC18" s="438"/>
      <c r="DD18" s="438"/>
      <c r="DE18" s="438"/>
      <c r="DF18" s="438"/>
      <c r="DG18" s="438"/>
      <c r="DH18" s="438"/>
      <c r="DI18" s="439"/>
    </row>
    <row r="19" spans="1:113" ht="18.75" customHeight="1" thickBot="1" x14ac:dyDescent="0.25">
      <c r="A19" s="175"/>
      <c r="B19" s="490" t="s">
        <v>158</v>
      </c>
      <c r="C19" s="491"/>
      <c r="D19" s="491"/>
      <c r="E19" s="492"/>
      <c r="F19" s="492"/>
      <c r="G19" s="492"/>
      <c r="H19" s="492"/>
      <c r="I19" s="492"/>
      <c r="J19" s="492"/>
      <c r="K19" s="492"/>
      <c r="L19" s="500">
        <v>258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32"/>
      <c r="AM19" s="497"/>
      <c r="AN19" s="397"/>
      <c r="AO19" s="397"/>
      <c r="AP19" s="397"/>
      <c r="AQ19" s="397"/>
      <c r="AR19" s="397"/>
      <c r="AS19" s="397"/>
      <c r="AT19" s="398"/>
      <c r="AU19" s="498"/>
      <c r="AV19" s="499"/>
      <c r="AW19" s="499"/>
      <c r="AX19" s="499"/>
      <c r="AY19" s="454" t="s">
        <v>159</v>
      </c>
      <c r="AZ19" s="455"/>
      <c r="BA19" s="455"/>
      <c r="BB19" s="455"/>
      <c r="BC19" s="455"/>
      <c r="BD19" s="455"/>
      <c r="BE19" s="455"/>
      <c r="BF19" s="455"/>
      <c r="BG19" s="455"/>
      <c r="BH19" s="455"/>
      <c r="BI19" s="455"/>
      <c r="BJ19" s="455"/>
      <c r="BK19" s="455"/>
      <c r="BL19" s="455"/>
      <c r="BM19" s="456"/>
      <c r="BN19" s="440">
        <v>9216466</v>
      </c>
      <c r="BO19" s="441"/>
      <c r="BP19" s="441"/>
      <c r="BQ19" s="441"/>
      <c r="BR19" s="441"/>
      <c r="BS19" s="441"/>
      <c r="BT19" s="441"/>
      <c r="BU19" s="442"/>
      <c r="BV19" s="440">
        <v>9434994</v>
      </c>
      <c r="BW19" s="441"/>
      <c r="BX19" s="441"/>
      <c r="BY19" s="441"/>
      <c r="BZ19" s="441"/>
      <c r="CA19" s="441"/>
      <c r="CB19" s="441"/>
      <c r="CC19" s="442"/>
      <c r="CD19" s="184"/>
      <c r="CE19" s="472"/>
      <c r="CF19" s="472"/>
      <c r="CG19" s="472"/>
      <c r="CH19" s="472"/>
      <c r="CI19" s="472"/>
      <c r="CJ19" s="472"/>
      <c r="CK19" s="472"/>
      <c r="CL19" s="472"/>
      <c r="CM19" s="472"/>
      <c r="CN19" s="472"/>
      <c r="CO19" s="472"/>
      <c r="CP19" s="472"/>
      <c r="CQ19" s="472"/>
      <c r="CR19" s="472"/>
      <c r="CS19" s="473"/>
      <c r="CT19" s="437"/>
      <c r="CU19" s="438"/>
      <c r="CV19" s="438"/>
      <c r="CW19" s="438"/>
      <c r="CX19" s="438"/>
      <c r="CY19" s="438"/>
      <c r="CZ19" s="438"/>
      <c r="DA19" s="439"/>
      <c r="DB19" s="437"/>
      <c r="DC19" s="438"/>
      <c r="DD19" s="438"/>
      <c r="DE19" s="438"/>
      <c r="DF19" s="438"/>
      <c r="DG19" s="438"/>
      <c r="DH19" s="438"/>
      <c r="DI19" s="439"/>
    </row>
    <row r="20" spans="1:113" ht="18.75" customHeight="1" thickBot="1" x14ac:dyDescent="0.25">
      <c r="A20" s="175"/>
      <c r="B20" s="490" t="s">
        <v>160</v>
      </c>
      <c r="C20" s="491"/>
      <c r="D20" s="491"/>
      <c r="E20" s="492"/>
      <c r="F20" s="492"/>
      <c r="G20" s="492"/>
      <c r="H20" s="492"/>
      <c r="I20" s="492"/>
      <c r="J20" s="492"/>
      <c r="K20" s="492"/>
      <c r="L20" s="500">
        <v>11758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02"/>
      <c r="AO20" s="402"/>
      <c r="AP20" s="402"/>
      <c r="AQ20" s="402"/>
      <c r="AR20" s="402"/>
      <c r="AS20" s="402"/>
      <c r="AT20" s="403"/>
      <c r="AU20" s="506"/>
      <c r="AV20" s="507"/>
      <c r="AW20" s="507"/>
      <c r="AX20" s="508"/>
      <c r="AY20" s="454"/>
      <c r="AZ20" s="455"/>
      <c r="BA20" s="455"/>
      <c r="BB20" s="455"/>
      <c r="BC20" s="455"/>
      <c r="BD20" s="455"/>
      <c r="BE20" s="455"/>
      <c r="BF20" s="455"/>
      <c r="BG20" s="455"/>
      <c r="BH20" s="455"/>
      <c r="BI20" s="455"/>
      <c r="BJ20" s="455"/>
      <c r="BK20" s="455"/>
      <c r="BL20" s="455"/>
      <c r="BM20" s="456"/>
      <c r="BN20" s="440"/>
      <c r="BO20" s="441"/>
      <c r="BP20" s="441"/>
      <c r="BQ20" s="441"/>
      <c r="BR20" s="441"/>
      <c r="BS20" s="441"/>
      <c r="BT20" s="441"/>
      <c r="BU20" s="442"/>
      <c r="BV20" s="440"/>
      <c r="BW20" s="441"/>
      <c r="BX20" s="441"/>
      <c r="BY20" s="441"/>
      <c r="BZ20" s="441"/>
      <c r="CA20" s="441"/>
      <c r="CB20" s="441"/>
      <c r="CC20" s="442"/>
      <c r="CD20" s="184"/>
      <c r="CE20" s="472"/>
      <c r="CF20" s="472"/>
      <c r="CG20" s="472"/>
      <c r="CH20" s="472"/>
      <c r="CI20" s="472"/>
      <c r="CJ20" s="472"/>
      <c r="CK20" s="472"/>
      <c r="CL20" s="472"/>
      <c r="CM20" s="472"/>
      <c r="CN20" s="472"/>
      <c r="CO20" s="472"/>
      <c r="CP20" s="472"/>
      <c r="CQ20" s="472"/>
      <c r="CR20" s="472"/>
      <c r="CS20" s="473"/>
      <c r="CT20" s="437"/>
      <c r="CU20" s="438"/>
      <c r="CV20" s="438"/>
      <c r="CW20" s="438"/>
      <c r="CX20" s="438"/>
      <c r="CY20" s="438"/>
      <c r="CZ20" s="438"/>
      <c r="DA20" s="439"/>
      <c r="DB20" s="437"/>
      <c r="DC20" s="438"/>
      <c r="DD20" s="438"/>
      <c r="DE20" s="438"/>
      <c r="DF20" s="438"/>
      <c r="DG20" s="438"/>
      <c r="DH20" s="438"/>
      <c r="DI20" s="439"/>
    </row>
    <row r="21" spans="1:113" ht="18.75" customHeight="1" thickBot="1" x14ac:dyDescent="0.25">
      <c r="A21" s="175"/>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13"/>
      <c r="AZ21" s="414"/>
      <c r="BA21" s="414"/>
      <c r="BB21" s="414"/>
      <c r="BC21" s="414"/>
      <c r="BD21" s="414"/>
      <c r="BE21" s="414"/>
      <c r="BF21" s="414"/>
      <c r="BG21" s="414"/>
      <c r="BH21" s="414"/>
      <c r="BI21" s="414"/>
      <c r="BJ21" s="414"/>
      <c r="BK21" s="414"/>
      <c r="BL21" s="414"/>
      <c r="BM21" s="415"/>
      <c r="BN21" s="474"/>
      <c r="BO21" s="475"/>
      <c r="BP21" s="475"/>
      <c r="BQ21" s="475"/>
      <c r="BR21" s="475"/>
      <c r="BS21" s="475"/>
      <c r="BT21" s="475"/>
      <c r="BU21" s="476"/>
      <c r="BV21" s="474"/>
      <c r="BW21" s="475"/>
      <c r="BX21" s="475"/>
      <c r="BY21" s="475"/>
      <c r="BZ21" s="475"/>
      <c r="CA21" s="475"/>
      <c r="CB21" s="475"/>
      <c r="CC21" s="476"/>
      <c r="CD21" s="184"/>
      <c r="CE21" s="472"/>
      <c r="CF21" s="472"/>
      <c r="CG21" s="472"/>
      <c r="CH21" s="472"/>
      <c r="CI21" s="472"/>
      <c r="CJ21" s="472"/>
      <c r="CK21" s="472"/>
      <c r="CL21" s="472"/>
      <c r="CM21" s="472"/>
      <c r="CN21" s="472"/>
      <c r="CO21" s="472"/>
      <c r="CP21" s="472"/>
      <c r="CQ21" s="472"/>
      <c r="CR21" s="472"/>
      <c r="CS21" s="473"/>
      <c r="CT21" s="437"/>
      <c r="CU21" s="438"/>
      <c r="CV21" s="438"/>
      <c r="CW21" s="438"/>
      <c r="CX21" s="438"/>
      <c r="CY21" s="438"/>
      <c r="CZ21" s="438"/>
      <c r="DA21" s="439"/>
      <c r="DB21" s="437"/>
      <c r="DC21" s="438"/>
      <c r="DD21" s="438"/>
      <c r="DE21" s="438"/>
      <c r="DF21" s="438"/>
      <c r="DG21" s="438"/>
      <c r="DH21" s="438"/>
      <c r="DI21" s="439"/>
    </row>
    <row r="22" spans="1:113" ht="18.75" customHeight="1" x14ac:dyDescent="0.2">
      <c r="A22" s="175"/>
      <c r="B22" s="416" t="s">
        <v>162</v>
      </c>
      <c r="C22" s="417"/>
      <c r="D22" s="418"/>
      <c r="E22" s="425" t="s">
        <v>1</v>
      </c>
      <c r="F22" s="426"/>
      <c r="G22" s="426"/>
      <c r="H22" s="426"/>
      <c r="I22" s="426"/>
      <c r="J22" s="426"/>
      <c r="K22" s="427"/>
      <c r="L22" s="425" t="s">
        <v>163</v>
      </c>
      <c r="M22" s="426"/>
      <c r="N22" s="426"/>
      <c r="O22" s="426"/>
      <c r="P22" s="427"/>
      <c r="Q22" s="431" t="s">
        <v>164</v>
      </c>
      <c r="R22" s="432"/>
      <c r="S22" s="432"/>
      <c r="T22" s="432"/>
      <c r="U22" s="432"/>
      <c r="V22" s="433"/>
      <c r="W22" s="482" t="s">
        <v>165</v>
      </c>
      <c r="X22" s="417"/>
      <c r="Y22" s="418"/>
      <c r="Z22" s="425" t="s">
        <v>1</v>
      </c>
      <c r="AA22" s="426"/>
      <c r="AB22" s="426"/>
      <c r="AC22" s="426"/>
      <c r="AD22" s="426"/>
      <c r="AE22" s="426"/>
      <c r="AF22" s="426"/>
      <c r="AG22" s="427"/>
      <c r="AH22" s="443" t="s">
        <v>166</v>
      </c>
      <c r="AI22" s="426"/>
      <c r="AJ22" s="426"/>
      <c r="AK22" s="426"/>
      <c r="AL22" s="427"/>
      <c r="AM22" s="443" t="s">
        <v>167</v>
      </c>
      <c r="AN22" s="444"/>
      <c r="AO22" s="444"/>
      <c r="AP22" s="444"/>
      <c r="AQ22" s="444"/>
      <c r="AR22" s="445"/>
      <c r="AS22" s="431" t="s">
        <v>164</v>
      </c>
      <c r="AT22" s="432"/>
      <c r="AU22" s="432"/>
      <c r="AV22" s="432"/>
      <c r="AW22" s="432"/>
      <c r="AX22" s="449"/>
      <c r="AY22" s="466" t="s">
        <v>168</v>
      </c>
      <c r="AZ22" s="467"/>
      <c r="BA22" s="467"/>
      <c r="BB22" s="467"/>
      <c r="BC22" s="467"/>
      <c r="BD22" s="467"/>
      <c r="BE22" s="467"/>
      <c r="BF22" s="467"/>
      <c r="BG22" s="467"/>
      <c r="BH22" s="467"/>
      <c r="BI22" s="467"/>
      <c r="BJ22" s="467"/>
      <c r="BK22" s="467"/>
      <c r="BL22" s="467"/>
      <c r="BM22" s="468"/>
      <c r="BN22" s="469">
        <v>10010489</v>
      </c>
      <c r="BO22" s="470"/>
      <c r="BP22" s="470"/>
      <c r="BQ22" s="470"/>
      <c r="BR22" s="470"/>
      <c r="BS22" s="470"/>
      <c r="BT22" s="470"/>
      <c r="BU22" s="471"/>
      <c r="BV22" s="469">
        <v>10340754</v>
      </c>
      <c r="BW22" s="470"/>
      <c r="BX22" s="470"/>
      <c r="BY22" s="470"/>
      <c r="BZ22" s="470"/>
      <c r="CA22" s="470"/>
      <c r="CB22" s="470"/>
      <c r="CC22" s="471"/>
      <c r="CD22" s="184"/>
      <c r="CE22" s="472"/>
      <c r="CF22" s="472"/>
      <c r="CG22" s="472"/>
      <c r="CH22" s="472"/>
      <c r="CI22" s="472"/>
      <c r="CJ22" s="472"/>
      <c r="CK22" s="472"/>
      <c r="CL22" s="472"/>
      <c r="CM22" s="472"/>
      <c r="CN22" s="472"/>
      <c r="CO22" s="472"/>
      <c r="CP22" s="472"/>
      <c r="CQ22" s="472"/>
      <c r="CR22" s="472"/>
      <c r="CS22" s="473"/>
      <c r="CT22" s="437"/>
      <c r="CU22" s="438"/>
      <c r="CV22" s="438"/>
      <c r="CW22" s="438"/>
      <c r="CX22" s="438"/>
      <c r="CY22" s="438"/>
      <c r="CZ22" s="438"/>
      <c r="DA22" s="439"/>
      <c r="DB22" s="437"/>
      <c r="DC22" s="438"/>
      <c r="DD22" s="438"/>
      <c r="DE22" s="438"/>
      <c r="DF22" s="438"/>
      <c r="DG22" s="438"/>
      <c r="DH22" s="438"/>
      <c r="DI22" s="439"/>
    </row>
    <row r="23" spans="1:113" ht="18.75" customHeight="1" x14ac:dyDescent="0.2">
      <c r="A23" s="175"/>
      <c r="B23" s="419"/>
      <c r="C23" s="420"/>
      <c r="D23" s="421"/>
      <c r="E23" s="428"/>
      <c r="F23" s="429"/>
      <c r="G23" s="429"/>
      <c r="H23" s="429"/>
      <c r="I23" s="429"/>
      <c r="J23" s="429"/>
      <c r="K23" s="430"/>
      <c r="L23" s="428"/>
      <c r="M23" s="429"/>
      <c r="N23" s="429"/>
      <c r="O23" s="429"/>
      <c r="P23" s="430"/>
      <c r="Q23" s="434"/>
      <c r="R23" s="435"/>
      <c r="S23" s="435"/>
      <c r="T23" s="435"/>
      <c r="U23" s="435"/>
      <c r="V23" s="436"/>
      <c r="W23" s="483"/>
      <c r="X23" s="420"/>
      <c r="Y23" s="421"/>
      <c r="Z23" s="428"/>
      <c r="AA23" s="429"/>
      <c r="AB23" s="429"/>
      <c r="AC23" s="429"/>
      <c r="AD23" s="429"/>
      <c r="AE23" s="429"/>
      <c r="AF23" s="429"/>
      <c r="AG23" s="430"/>
      <c r="AH23" s="428"/>
      <c r="AI23" s="429"/>
      <c r="AJ23" s="429"/>
      <c r="AK23" s="429"/>
      <c r="AL23" s="430"/>
      <c r="AM23" s="446"/>
      <c r="AN23" s="447"/>
      <c r="AO23" s="447"/>
      <c r="AP23" s="447"/>
      <c r="AQ23" s="447"/>
      <c r="AR23" s="448"/>
      <c r="AS23" s="434"/>
      <c r="AT23" s="435"/>
      <c r="AU23" s="435"/>
      <c r="AV23" s="435"/>
      <c r="AW23" s="435"/>
      <c r="AX23" s="450"/>
      <c r="AY23" s="454" t="s">
        <v>169</v>
      </c>
      <c r="AZ23" s="455"/>
      <c r="BA23" s="455"/>
      <c r="BB23" s="455"/>
      <c r="BC23" s="455"/>
      <c r="BD23" s="455"/>
      <c r="BE23" s="455"/>
      <c r="BF23" s="455"/>
      <c r="BG23" s="455"/>
      <c r="BH23" s="455"/>
      <c r="BI23" s="455"/>
      <c r="BJ23" s="455"/>
      <c r="BK23" s="455"/>
      <c r="BL23" s="455"/>
      <c r="BM23" s="456"/>
      <c r="BN23" s="440">
        <v>9380839</v>
      </c>
      <c r="BO23" s="441"/>
      <c r="BP23" s="441"/>
      <c r="BQ23" s="441"/>
      <c r="BR23" s="441"/>
      <c r="BS23" s="441"/>
      <c r="BT23" s="441"/>
      <c r="BU23" s="442"/>
      <c r="BV23" s="440">
        <v>9695364</v>
      </c>
      <c r="BW23" s="441"/>
      <c r="BX23" s="441"/>
      <c r="BY23" s="441"/>
      <c r="BZ23" s="441"/>
      <c r="CA23" s="441"/>
      <c r="CB23" s="441"/>
      <c r="CC23" s="442"/>
      <c r="CD23" s="184"/>
      <c r="CE23" s="472"/>
      <c r="CF23" s="472"/>
      <c r="CG23" s="472"/>
      <c r="CH23" s="472"/>
      <c r="CI23" s="472"/>
      <c r="CJ23" s="472"/>
      <c r="CK23" s="472"/>
      <c r="CL23" s="472"/>
      <c r="CM23" s="472"/>
      <c r="CN23" s="472"/>
      <c r="CO23" s="472"/>
      <c r="CP23" s="472"/>
      <c r="CQ23" s="472"/>
      <c r="CR23" s="472"/>
      <c r="CS23" s="473"/>
      <c r="CT23" s="437"/>
      <c r="CU23" s="438"/>
      <c r="CV23" s="438"/>
      <c r="CW23" s="438"/>
      <c r="CX23" s="438"/>
      <c r="CY23" s="438"/>
      <c r="CZ23" s="438"/>
      <c r="DA23" s="439"/>
      <c r="DB23" s="437"/>
      <c r="DC23" s="438"/>
      <c r="DD23" s="438"/>
      <c r="DE23" s="438"/>
      <c r="DF23" s="438"/>
      <c r="DG23" s="438"/>
      <c r="DH23" s="438"/>
      <c r="DI23" s="439"/>
    </row>
    <row r="24" spans="1:113" ht="18.75" customHeight="1" thickBot="1" x14ac:dyDescent="0.25">
      <c r="A24" s="175"/>
      <c r="B24" s="419"/>
      <c r="C24" s="420"/>
      <c r="D24" s="421"/>
      <c r="E24" s="396" t="s">
        <v>170</v>
      </c>
      <c r="F24" s="397"/>
      <c r="G24" s="397"/>
      <c r="H24" s="397"/>
      <c r="I24" s="397"/>
      <c r="J24" s="397"/>
      <c r="K24" s="398"/>
      <c r="L24" s="393">
        <v>1</v>
      </c>
      <c r="M24" s="394"/>
      <c r="N24" s="394"/>
      <c r="O24" s="394"/>
      <c r="P24" s="395"/>
      <c r="Q24" s="393">
        <v>8680</v>
      </c>
      <c r="R24" s="394"/>
      <c r="S24" s="394"/>
      <c r="T24" s="394"/>
      <c r="U24" s="394"/>
      <c r="V24" s="395"/>
      <c r="W24" s="483"/>
      <c r="X24" s="420"/>
      <c r="Y24" s="421"/>
      <c r="Z24" s="396" t="s">
        <v>171</v>
      </c>
      <c r="AA24" s="397"/>
      <c r="AB24" s="397"/>
      <c r="AC24" s="397"/>
      <c r="AD24" s="397"/>
      <c r="AE24" s="397"/>
      <c r="AF24" s="397"/>
      <c r="AG24" s="398"/>
      <c r="AH24" s="393">
        <v>257</v>
      </c>
      <c r="AI24" s="394"/>
      <c r="AJ24" s="394"/>
      <c r="AK24" s="394"/>
      <c r="AL24" s="395"/>
      <c r="AM24" s="393">
        <v>775883</v>
      </c>
      <c r="AN24" s="394"/>
      <c r="AO24" s="394"/>
      <c r="AP24" s="394"/>
      <c r="AQ24" s="394"/>
      <c r="AR24" s="395"/>
      <c r="AS24" s="393">
        <v>3019</v>
      </c>
      <c r="AT24" s="394"/>
      <c r="AU24" s="394"/>
      <c r="AV24" s="394"/>
      <c r="AW24" s="394"/>
      <c r="AX24" s="453"/>
      <c r="AY24" s="413" t="s">
        <v>172</v>
      </c>
      <c r="AZ24" s="414"/>
      <c r="BA24" s="414"/>
      <c r="BB24" s="414"/>
      <c r="BC24" s="414"/>
      <c r="BD24" s="414"/>
      <c r="BE24" s="414"/>
      <c r="BF24" s="414"/>
      <c r="BG24" s="414"/>
      <c r="BH24" s="414"/>
      <c r="BI24" s="414"/>
      <c r="BJ24" s="414"/>
      <c r="BK24" s="414"/>
      <c r="BL24" s="414"/>
      <c r="BM24" s="415"/>
      <c r="BN24" s="440">
        <v>4562981</v>
      </c>
      <c r="BO24" s="441"/>
      <c r="BP24" s="441"/>
      <c r="BQ24" s="441"/>
      <c r="BR24" s="441"/>
      <c r="BS24" s="441"/>
      <c r="BT24" s="441"/>
      <c r="BU24" s="442"/>
      <c r="BV24" s="440">
        <v>4532944</v>
      </c>
      <c r="BW24" s="441"/>
      <c r="BX24" s="441"/>
      <c r="BY24" s="441"/>
      <c r="BZ24" s="441"/>
      <c r="CA24" s="441"/>
      <c r="CB24" s="441"/>
      <c r="CC24" s="442"/>
      <c r="CD24" s="184"/>
      <c r="CE24" s="472"/>
      <c r="CF24" s="472"/>
      <c r="CG24" s="472"/>
      <c r="CH24" s="472"/>
      <c r="CI24" s="472"/>
      <c r="CJ24" s="472"/>
      <c r="CK24" s="472"/>
      <c r="CL24" s="472"/>
      <c r="CM24" s="472"/>
      <c r="CN24" s="472"/>
      <c r="CO24" s="472"/>
      <c r="CP24" s="472"/>
      <c r="CQ24" s="472"/>
      <c r="CR24" s="472"/>
      <c r="CS24" s="473"/>
      <c r="CT24" s="437"/>
      <c r="CU24" s="438"/>
      <c r="CV24" s="438"/>
      <c r="CW24" s="438"/>
      <c r="CX24" s="438"/>
      <c r="CY24" s="438"/>
      <c r="CZ24" s="438"/>
      <c r="DA24" s="439"/>
      <c r="DB24" s="437"/>
      <c r="DC24" s="438"/>
      <c r="DD24" s="438"/>
      <c r="DE24" s="438"/>
      <c r="DF24" s="438"/>
      <c r="DG24" s="438"/>
      <c r="DH24" s="438"/>
      <c r="DI24" s="439"/>
    </row>
    <row r="25" spans="1:113" ht="18.75" customHeight="1" x14ac:dyDescent="0.2">
      <c r="A25" s="175"/>
      <c r="B25" s="419"/>
      <c r="C25" s="420"/>
      <c r="D25" s="421"/>
      <c r="E25" s="396" t="s">
        <v>173</v>
      </c>
      <c r="F25" s="397"/>
      <c r="G25" s="397"/>
      <c r="H25" s="397"/>
      <c r="I25" s="397"/>
      <c r="J25" s="397"/>
      <c r="K25" s="398"/>
      <c r="L25" s="393">
        <v>1</v>
      </c>
      <c r="M25" s="394"/>
      <c r="N25" s="394"/>
      <c r="O25" s="394"/>
      <c r="P25" s="395"/>
      <c r="Q25" s="393">
        <v>6680</v>
      </c>
      <c r="R25" s="394"/>
      <c r="S25" s="394"/>
      <c r="T25" s="394"/>
      <c r="U25" s="394"/>
      <c r="V25" s="395"/>
      <c r="W25" s="483"/>
      <c r="X25" s="420"/>
      <c r="Y25" s="421"/>
      <c r="Z25" s="396" t="s">
        <v>174</v>
      </c>
      <c r="AA25" s="397"/>
      <c r="AB25" s="397"/>
      <c r="AC25" s="397"/>
      <c r="AD25" s="397"/>
      <c r="AE25" s="397"/>
      <c r="AF25" s="397"/>
      <c r="AG25" s="398"/>
      <c r="AH25" s="393">
        <v>52</v>
      </c>
      <c r="AI25" s="394"/>
      <c r="AJ25" s="394"/>
      <c r="AK25" s="394"/>
      <c r="AL25" s="395"/>
      <c r="AM25" s="393">
        <v>152100</v>
      </c>
      <c r="AN25" s="394"/>
      <c r="AO25" s="394"/>
      <c r="AP25" s="394"/>
      <c r="AQ25" s="394"/>
      <c r="AR25" s="395"/>
      <c r="AS25" s="393">
        <v>2925</v>
      </c>
      <c r="AT25" s="394"/>
      <c r="AU25" s="394"/>
      <c r="AV25" s="394"/>
      <c r="AW25" s="394"/>
      <c r="AX25" s="453"/>
      <c r="AY25" s="466" t="s">
        <v>175</v>
      </c>
      <c r="AZ25" s="467"/>
      <c r="BA25" s="467"/>
      <c r="BB25" s="467"/>
      <c r="BC25" s="467"/>
      <c r="BD25" s="467"/>
      <c r="BE25" s="467"/>
      <c r="BF25" s="467"/>
      <c r="BG25" s="467"/>
      <c r="BH25" s="467"/>
      <c r="BI25" s="467"/>
      <c r="BJ25" s="467"/>
      <c r="BK25" s="467"/>
      <c r="BL25" s="467"/>
      <c r="BM25" s="468"/>
      <c r="BN25" s="469">
        <v>3152372</v>
      </c>
      <c r="BO25" s="470"/>
      <c r="BP25" s="470"/>
      <c r="BQ25" s="470"/>
      <c r="BR25" s="470"/>
      <c r="BS25" s="470"/>
      <c r="BT25" s="470"/>
      <c r="BU25" s="471"/>
      <c r="BV25" s="469">
        <v>3361645</v>
      </c>
      <c r="BW25" s="470"/>
      <c r="BX25" s="470"/>
      <c r="BY25" s="470"/>
      <c r="BZ25" s="470"/>
      <c r="CA25" s="470"/>
      <c r="CB25" s="470"/>
      <c r="CC25" s="471"/>
      <c r="CD25" s="184"/>
      <c r="CE25" s="472"/>
      <c r="CF25" s="472"/>
      <c r="CG25" s="472"/>
      <c r="CH25" s="472"/>
      <c r="CI25" s="472"/>
      <c r="CJ25" s="472"/>
      <c r="CK25" s="472"/>
      <c r="CL25" s="472"/>
      <c r="CM25" s="472"/>
      <c r="CN25" s="472"/>
      <c r="CO25" s="472"/>
      <c r="CP25" s="472"/>
      <c r="CQ25" s="472"/>
      <c r="CR25" s="472"/>
      <c r="CS25" s="473"/>
      <c r="CT25" s="437"/>
      <c r="CU25" s="438"/>
      <c r="CV25" s="438"/>
      <c r="CW25" s="438"/>
      <c r="CX25" s="438"/>
      <c r="CY25" s="438"/>
      <c r="CZ25" s="438"/>
      <c r="DA25" s="439"/>
      <c r="DB25" s="437"/>
      <c r="DC25" s="438"/>
      <c r="DD25" s="438"/>
      <c r="DE25" s="438"/>
      <c r="DF25" s="438"/>
      <c r="DG25" s="438"/>
      <c r="DH25" s="438"/>
      <c r="DI25" s="439"/>
    </row>
    <row r="26" spans="1:113" ht="18.75" customHeight="1" x14ac:dyDescent="0.2">
      <c r="A26" s="175"/>
      <c r="B26" s="419"/>
      <c r="C26" s="420"/>
      <c r="D26" s="421"/>
      <c r="E26" s="396" t="s">
        <v>176</v>
      </c>
      <c r="F26" s="397"/>
      <c r="G26" s="397"/>
      <c r="H26" s="397"/>
      <c r="I26" s="397"/>
      <c r="J26" s="397"/>
      <c r="K26" s="398"/>
      <c r="L26" s="393">
        <v>1</v>
      </c>
      <c r="M26" s="394"/>
      <c r="N26" s="394"/>
      <c r="O26" s="394"/>
      <c r="P26" s="395"/>
      <c r="Q26" s="393">
        <v>5900</v>
      </c>
      <c r="R26" s="394"/>
      <c r="S26" s="394"/>
      <c r="T26" s="394"/>
      <c r="U26" s="394"/>
      <c r="V26" s="395"/>
      <c r="W26" s="483"/>
      <c r="X26" s="420"/>
      <c r="Y26" s="421"/>
      <c r="Z26" s="396" t="s">
        <v>177</v>
      </c>
      <c r="AA26" s="451"/>
      <c r="AB26" s="451"/>
      <c r="AC26" s="451"/>
      <c r="AD26" s="451"/>
      <c r="AE26" s="451"/>
      <c r="AF26" s="451"/>
      <c r="AG26" s="452"/>
      <c r="AH26" s="393" t="s">
        <v>129</v>
      </c>
      <c r="AI26" s="394"/>
      <c r="AJ26" s="394"/>
      <c r="AK26" s="394"/>
      <c r="AL26" s="395"/>
      <c r="AM26" s="393" t="s">
        <v>178</v>
      </c>
      <c r="AN26" s="394"/>
      <c r="AO26" s="394"/>
      <c r="AP26" s="394"/>
      <c r="AQ26" s="394"/>
      <c r="AR26" s="395"/>
      <c r="AS26" s="393" t="s">
        <v>129</v>
      </c>
      <c r="AT26" s="394"/>
      <c r="AU26" s="394"/>
      <c r="AV26" s="394"/>
      <c r="AW26" s="394"/>
      <c r="AX26" s="453"/>
      <c r="AY26" s="480" t="s">
        <v>179</v>
      </c>
      <c r="AZ26" s="400"/>
      <c r="BA26" s="400"/>
      <c r="BB26" s="400"/>
      <c r="BC26" s="400"/>
      <c r="BD26" s="400"/>
      <c r="BE26" s="400"/>
      <c r="BF26" s="400"/>
      <c r="BG26" s="400"/>
      <c r="BH26" s="400"/>
      <c r="BI26" s="400"/>
      <c r="BJ26" s="400"/>
      <c r="BK26" s="400"/>
      <c r="BL26" s="400"/>
      <c r="BM26" s="481"/>
      <c r="BN26" s="440" t="s">
        <v>129</v>
      </c>
      <c r="BO26" s="441"/>
      <c r="BP26" s="441"/>
      <c r="BQ26" s="441"/>
      <c r="BR26" s="441"/>
      <c r="BS26" s="441"/>
      <c r="BT26" s="441"/>
      <c r="BU26" s="442"/>
      <c r="BV26" s="440" t="s">
        <v>178</v>
      </c>
      <c r="BW26" s="441"/>
      <c r="BX26" s="441"/>
      <c r="BY26" s="441"/>
      <c r="BZ26" s="441"/>
      <c r="CA26" s="441"/>
      <c r="CB26" s="441"/>
      <c r="CC26" s="442"/>
      <c r="CD26" s="184"/>
      <c r="CE26" s="472"/>
      <c r="CF26" s="472"/>
      <c r="CG26" s="472"/>
      <c r="CH26" s="472"/>
      <c r="CI26" s="472"/>
      <c r="CJ26" s="472"/>
      <c r="CK26" s="472"/>
      <c r="CL26" s="472"/>
      <c r="CM26" s="472"/>
      <c r="CN26" s="472"/>
      <c r="CO26" s="472"/>
      <c r="CP26" s="472"/>
      <c r="CQ26" s="472"/>
      <c r="CR26" s="472"/>
      <c r="CS26" s="473"/>
      <c r="CT26" s="437"/>
      <c r="CU26" s="438"/>
      <c r="CV26" s="438"/>
      <c r="CW26" s="438"/>
      <c r="CX26" s="438"/>
      <c r="CY26" s="438"/>
      <c r="CZ26" s="438"/>
      <c r="DA26" s="439"/>
      <c r="DB26" s="437"/>
      <c r="DC26" s="438"/>
      <c r="DD26" s="438"/>
      <c r="DE26" s="438"/>
      <c r="DF26" s="438"/>
      <c r="DG26" s="438"/>
      <c r="DH26" s="438"/>
      <c r="DI26" s="439"/>
    </row>
    <row r="27" spans="1:113" ht="18.75" customHeight="1" thickBot="1" x14ac:dyDescent="0.25">
      <c r="A27" s="175"/>
      <c r="B27" s="419"/>
      <c r="C27" s="420"/>
      <c r="D27" s="421"/>
      <c r="E27" s="396" t="s">
        <v>180</v>
      </c>
      <c r="F27" s="397"/>
      <c r="G27" s="397"/>
      <c r="H27" s="397"/>
      <c r="I27" s="397"/>
      <c r="J27" s="397"/>
      <c r="K27" s="398"/>
      <c r="L27" s="393">
        <v>1</v>
      </c>
      <c r="M27" s="394"/>
      <c r="N27" s="394"/>
      <c r="O27" s="394"/>
      <c r="P27" s="395"/>
      <c r="Q27" s="393">
        <v>3540</v>
      </c>
      <c r="R27" s="394"/>
      <c r="S27" s="394"/>
      <c r="T27" s="394"/>
      <c r="U27" s="394"/>
      <c r="V27" s="395"/>
      <c r="W27" s="483"/>
      <c r="X27" s="420"/>
      <c r="Y27" s="421"/>
      <c r="Z27" s="396" t="s">
        <v>181</v>
      </c>
      <c r="AA27" s="397"/>
      <c r="AB27" s="397"/>
      <c r="AC27" s="397"/>
      <c r="AD27" s="397"/>
      <c r="AE27" s="397"/>
      <c r="AF27" s="397"/>
      <c r="AG27" s="398"/>
      <c r="AH27" s="393">
        <v>13</v>
      </c>
      <c r="AI27" s="394"/>
      <c r="AJ27" s="394"/>
      <c r="AK27" s="394"/>
      <c r="AL27" s="395"/>
      <c r="AM27" s="393">
        <v>41132</v>
      </c>
      <c r="AN27" s="394"/>
      <c r="AO27" s="394"/>
      <c r="AP27" s="394"/>
      <c r="AQ27" s="394"/>
      <c r="AR27" s="395"/>
      <c r="AS27" s="393">
        <v>3164</v>
      </c>
      <c r="AT27" s="394"/>
      <c r="AU27" s="394"/>
      <c r="AV27" s="394"/>
      <c r="AW27" s="394"/>
      <c r="AX27" s="453"/>
      <c r="AY27" s="477" t="s">
        <v>182</v>
      </c>
      <c r="AZ27" s="478"/>
      <c r="BA27" s="478"/>
      <c r="BB27" s="478"/>
      <c r="BC27" s="478"/>
      <c r="BD27" s="478"/>
      <c r="BE27" s="478"/>
      <c r="BF27" s="478"/>
      <c r="BG27" s="478"/>
      <c r="BH27" s="478"/>
      <c r="BI27" s="478"/>
      <c r="BJ27" s="478"/>
      <c r="BK27" s="478"/>
      <c r="BL27" s="478"/>
      <c r="BM27" s="479"/>
      <c r="BN27" s="474" t="s">
        <v>178</v>
      </c>
      <c r="BO27" s="475"/>
      <c r="BP27" s="475"/>
      <c r="BQ27" s="475"/>
      <c r="BR27" s="475"/>
      <c r="BS27" s="475"/>
      <c r="BT27" s="475"/>
      <c r="BU27" s="476"/>
      <c r="BV27" s="474" t="s">
        <v>129</v>
      </c>
      <c r="BW27" s="475"/>
      <c r="BX27" s="475"/>
      <c r="BY27" s="475"/>
      <c r="BZ27" s="475"/>
      <c r="CA27" s="475"/>
      <c r="CB27" s="475"/>
      <c r="CC27" s="476"/>
      <c r="CD27" s="178"/>
      <c r="CE27" s="472"/>
      <c r="CF27" s="472"/>
      <c r="CG27" s="472"/>
      <c r="CH27" s="472"/>
      <c r="CI27" s="472"/>
      <c r="CJ27" s="472"/>
      <c r="CK27" s="472"/>
      <c r="CL27" s="472"/>
      <c r="CM27" s="472"/>
      <c r="CN27" s="472"/>
      <c r="CO27" s="472"/>
      <c r="CP27" s="472"/>
      <c r="CQ27" s="472"/>
      <c r="CR27" s="472"/>
      <c r="CS27" s="473"/>
      <c r="CT27" s="437"/>
      <c r="CU27" s="438"/>
      <c r="CV27" s="438"/>
      <c r="CW27" s="438"/>
      <c r="CX27" s="438"/>
      <c r="CY27" s="438"/>
      <c r="CZ27" s="438"/>
      <c r="DA27" s="439"/>
      <c r="DB27" s="437"/>
      <c r="DC27" s="438"/>
      <c r="DD27" s="438"/>
      <c r="DE27" s="438"/>
      <c r="DF27" s="438"/>
      <c r="DG27" s="438"/>
      <c r="DH27" s="438"/>
      <c r="DI27" s="439"/>
    </row>
    <row r="28" spans="1:113" ht="18.75" customHeight="1" x14ac:dyDescent="0.2">
      <c r="A28" s="175"/>
      <c r="B28" s="419"/>
      <c r="C28" s="420"/>
      <c r="D28" s="421"/>
      <c r="E28" s="396" t="s">
        <v>183</v>
      </c>
      <c r="F28" s="397"/>
      <c r="G28" s="397"/>
      <c r="H28" s="397"/>
      <c r="I28" s="397"/>
      <c r="J28" s="397"/>
      <c r="K28" s="398"/>
      <c r="L28" s="393">
        <v>1</v>
      </c>
      <c r="M28" s="394"/>
      <c r="N28" s="394"/>
      <c r="O28" s="394"/>
      <c r="P28" s="395"/>
      <c r="Q28" s="393">
        <v>3180</v>
      </c>
      <c r="R28" s="394"/>
      <c r="S28" s="394"/>
      <c r="T28" s="394"/>
      <c r="U28" s="394"/>
      <c r="V28" s="395"/>
      <c r="W28" s="483"/>
      <c r="X28" s="420"/>
      <c r="Y28" s="421"/>
      <c r="Z28" s="396" t="s">
        <v>184</v>
      </c>
      <c r="AA28" s="397"/>
      <c r="AB28" s="397"/>
      <c r="AC28" s="397"/>
      <c r="AD28" s="397"/>
      <c r="AE28" s="397"/>
      <c r="AF28" s="397"/>
      <c r="AG28" s="398"/>
      <c r="AH28" s="393" t="s">
        <v>178</v>
      </c>
      <c r="AI28" s="394"/>
      <c r="AJ28" s="394"/>
      <c r="AK28" s="394"/>
      <c r="AL28" s="395"/>
      <c r="AM28" s="393" t="s">
        <v>185</v>
      </c>
      <c r="AN28" s="394"/>
      <c r="AO28" s="394"/>
      <c r="AP28" s="394"/>
      <c r="AQ28" s="394"/>
      <c r="AR28" s="395"/>
      <c r="AS28" s="393" t="s">
        <v>185</v>
      </c>
      <c r="AT28" s="394"/>
      <c r="AU28" s="394"/>
      <c r="AV28" s="394"/>
      <c r="AW28" s="394"/>
      <c r="AX28" s="453"/>
      <c r="AY28" s="457" t="s">
        <v>186</v>
      </c>
      <c r="AZ28" s="458"/>
      <c r="BA28" s="458"/>
      <c r="BB28" s="459"/>
      <c r="BC28" s="466" t="s">
        <v>50</v>
      </c>
      <c r="BD28" s="467"/>
      <c r="BE28" s="467"/>
      <c r="BF28" s="467"/>
      <c r="BG28" s="467"/>
      <c r="BH28" s="467"/>
      <c r="BI28" s="467"/>
      <c r="BJ28" s="467"/>
      <c r="BK28" s="467"/>
      <c r="BL28" s="467"/>
      <c r="BM28" s="468"/>
      <c r="BN28" s="469">
        <v>1721471</v>
      </c>
      <c r="BO28" s="470"/>
      <c r="BP28" s="470"/>
      <c r="BQ28" s="470"/>
      <c r="BR28" s="470"/>
      <c r="BS28" s="470"/>
      <c r="BT28" s="470"/>
      <c r="BU28" s="471"/>
      <c r="BV28" s="469">
        <v>1721455</v>
      </c>
      <c r="BW28" s="470"/>
      <c r="BX28" s="470"/>
      <c r="BY28" s="470"/>
      <c r="BZ28" s="470"/>
      <c r="CA28" s="470"/>
      <c r="CB28" s="470"/>
      <c r="CC28" s="471"/>
      <c r="CD28" s="184"/>
      <c r="CE28" s="472"/>
      <c r="CF28" s="472"/>
      <c r="CG28" s="472"/>
      <c r="CH28" s="472"/>
      <c r="CI28" s="472"/>
      <c r="CJ28" s="472"/>
      <c r="CK28" s="472"/>
      <c r="CL28" s="472"/>
      <c r="CM28" s="472"/>
      <c r="CN28" s="472"/>
      <c r="CO28" s="472"/>
      <c r="CP28" s="472"/>
      <c r="CQ28" s="472"/>
      <c r="CR28" s="472"/>
      <c r="CS28" s="473"/>
      <c r="CT28" s="437"/>
      <c r="CU28" s="438"/>
      <c r="CV28" s="438"/>
      <c r="CW28" s="438"/>
      <c r="CX28" s="438"/>
      <c r="CY28" s="438"/>
      <c r="CZ28" s="438"/>
      <c r="DA28" s="439"/>
      <c r="DB28" s="437"/>
      <c r="DC28" s="438"/>
      <c r="DD28" s="438"/>
      <c r="DE28" s="438"/>
      <c r="DF28" s="438"/>
      <c r="DG28" s="438"/>
      <c r="DH28" s="438"/>
      <c r="DI28" s="439"/>
    </row>
    <row r="29" spans="1:113" ht="18.75" customHeight="1" x14ac:dyDescent="0.2">
      <c r="A29" s="175"/>
      <c r="B29" s="419"/>
      <c r="C29" s="420"/>
      <c r="D29" s="421"/>
      <c r="E29" s="396" t="s">
        <v>187</v>
      </c>
      <c r="F29" s="397"/>
      <c r="G29" s="397"/>
      <c r="H29" s="397"/>
      <c r="I29" s="397"/>
      <c r="J29" s="397"/>
      <c r="K29" s="398"/>
      <c r="L29" s="393">
        <v>14</v>
      </c>
      <c r="M29" s="394"/>
      <c r="N29" s="394"/>
      <c r="O29" s="394"/>
      <c r="P29" s="395"/>
      <c r="Q29" s="393">
        <v>3100</v>
      </c>
      <c r="R29" s="394"/>
      <c r="S29" s="394"/>
      <c r="T29" s="394"/>
      <c r="U29" s="394"/>
      <c r="V29" s="395"/>
      <c r="W29" s="484"/>
      <c r="X29" s="485"/>
      <c r="Y29" s="486"/>
      <c r="Z29" s="396" t="s">
        <v>188</v>
      </c>
      <c r="AA29" s="397"/>
      <c r="AB29" s="397"/>
      <c r="AC29" s="397"/>
      <c r="AD29" s="397"/>
      <c r="AE29" s="397"/>
      <c r="AF29" s="397"/>
      <c r="AG29" s="398"/>
      <c r="AH29" s="393">
        <v>270</v>
      </c>
      <c r="AI29" s="394"/>
      <c r="AJ29" s="394"/>
      <c r="AK29" s="394"/>
      <c r="AL29" s="395"/>
      <c r="AM29" s="393">
        <v>817015</v>
      </c>
      <c r="AN29" s="394"/>
      <c r="AO29" s="394"/>
      <c r="AP29" s="394"/>
      <c r="AQ29" s="394"/>
      <c r="AR29" s="395"/>
      <c r="AS29" s="393">
        <v>3026</v>
      </c>
      <c r="AT29" s="394"/>
      <c r="AU29" s="394"/>
      <c r="AV29" s="394"/>
      <c r="AW29" s="394"/>
      <c r="AX29" s="453"/>
      <c r="AY29" s="460"/>
      <c r="AZ29" s="461"/>
      <c r="BA29" s="461"/>
      <c r="BB29" s="462"/>
      <c r="BC29" s="454" t="s">
        <v>189</v>
      </c>
      <c r="BD29" s="455"/>
      <c r="BE29" s="455"/>
      <c r="BF29" s="455"/>
      <c r="BG29" s="455"/>
      <c r="BH29" s="455"/>
      <c r="BI29" s="455"/>
      <c r="BJ29" s="455"/>
      <c r="BK29" s="455"/>
      <c r="BL29" s="455"/>
      <c r="BM29" s="456"/>
      <c r="BN29" s="440">
        <v>670365</v>
      </c>
      <c r="BO29" s="441"/>
      <c r="BP29" s="441"/>
      <c r="BQ29" s="441"/>
      <c r="BR29" s="441"/>
      <c r="BS29" s="441"/>
      <c r="BT29" s="441"/>
      <c r="BU29" s="442"/>
      <c r="BV29" s="440">
        <v>520352</v>
      </c>
      <c r="BW29" s="441"/>
      <c r="BX29" s="441"/>
      <c r="BY29" s="441"/>
      <c r="BZ29" s="441"/>
      <c r="CA29" s="441"/>
      <c r="CB29" s="441"/>
      <c r="CC29" s="442"/>
      <c r="CD29" s="178"/>
      <c r="CE29" s="472"/>
      <c r="CF29" s="472"/>
      <c r="CG29" s="472"/>
      <c r="CH29" s="472"/>
      <c r="CI29" s="472"/>
      <c r="CJ29" s="472"/>
      <c r="CK29" s="472"/>
      <c r="CL29" s="472"/>
      <c r="CM29" s="472"/>
      <c r="CN29" s="472"/>
      <c r="CO29" s="472"/>
      <c r="CP29" s="472"/>
      <c r="CQ29" s="472"/>
      <c r="CR29" s="472"/>
      <c r="CS29" s="473"/>
      <c r="CT29" s="437"/>
      <c r="CU29" s="438"/>
      <c r="CV29" s="438"/>
      <c r="CW29" s="438"/>
      <c r="CX29" s="438"/>
      <c r="CY29" s="438"/>
      <c r="CZ29" s="438"/>
      <c r="DA29" s="439"/>
      <c r="DB29" s="437"/>
      <c r="DC29" s="438"/>
      <c r="DD29" s="438"/>
      <c r="DE29" s="438"/>
      <c r="DF29" s="438"/>
      <c r="DG29" s="438"/>
      <c r="DH29" s="438"/>
      <c r="DI29" s="439"/>
    </row>
    <row r="30" spans="1:113" ht="18.75" customHeight="1" thickBot="1" x14ac:dyDescent="0.25">
      <c r="A30" s="175"/>
      <c r="B30" s="422"/>
      <c r="C30" s="423"/>
      <c r="D30" s="424"/>
      <c r="E30" s="401"/>
      <c r="F30" s="402"/>
      <c r="G30" s="402"/>
      <c r="H30" s="402"/>
      <c r="I30" s="402"/>
      <c r="J30" s="402"/>
      <c r="K30" s="403"/>
      <c r="L30" s="404"/>
      <c r="M30" s="405"/>
      <c r="N30" s="405"/>
      <c r="O30" s="405"/>
      <c r="P30" s="406"/>
      <c r="Q30" s="404"/>
      <c r="R30" s="405"/>
      <c r="S30" s="405"/>
      <c r="T30" s="405"/>
      <c r="U30" s="405"/>
      <c r="V30" s="406"/>
      <c r="W30" s="407" t="s">
        <v>190</v>
      </c>
      <c r="X30" s="408"/>
      <c r="Y30" s="408"/>
      <c r="Z30" s="408"/>
      <c r="AA30" s="408"/>
      <c r="AB30" s="408"/>
      <c r="AC30" s="408"/>
      <c r="AD30" s="408"/>
      <c r="AE30" s="408"/>
      <c r="AF30" s="408"/>
      <c r="AG30" s="409"/>
      <c r="AH30" s="410">
        <v>97.8</v>
      </c>
      <c r="AI30" s="411"/>
      <c r="AJ30" s="411"/>
      <c r="AK30" s="411"/>
      <c r="AL30" s="411"/>
      <c r="AM30" s="411"/>
      <c r="AN30" s="411"/>
      <c r="AO30" s="411"/>
      <c r="AP30" s="411"/>
      <c r="AQ30" s="411"/>
      <c r="AR30" s="411"/>
      <c r="AS30" s="411"/>
      <c r="AT30" s="411"/>
      <c r="AU30" s="411"/>
      <c r="AV30" s="411"/>
      <c r="AW30" s="411"/>
      <c r="AX30" s="412"/>
      <c r="AY30" s="463"/>
      <c r="AZ30" s="464"/>
      <c r="BA30" s="464"/>
      <c r="BB30" s="465"/>
      <c r="BC30" s="413" t="s">
        <v>52</v>
      </c>
      <c r="BD30" s="414"/>
      <c r="BE30" s="414"/>
      <c r="BF30" s="414"/>
      <c r="BG30" s="414"/>
      <c r="BH30" s="414"/>
      <c r="BI30" s="414"/>
      <c r="BJ30" s="414"/>
      <c r="BK30" s="414"/>
      <c r="BL30" s="414"/>
      <c r="BM30" s="415"/>
      <c r="BN30" s="474">
        <v>3050748</v>
      </c>
      <c r="BO30" s="475"/>
      <c r="BP30" s="475"/>
      <c r="BQ30" s="475"/>
      <c r="BR30" s="475"/>
      <c r="BS30" s="475"/>
      <c r="BT30" s="475"/>
      <c r="BU30" s="476"/>
      <c r="BV30" s="474">
        <v>2818622</v>
      </c>
      <c r="BW30" s="475"/>
      <c r="BX30" s="475"/>
      <c r="BY30" s="475"/>
      <c r="BZ30" s="475"/>
      <c r="CA30" s="475"/>
      <c r="CB30" s="475"/>
      <c r="CC30" s="476"/>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9" t="s">
        <v>191</v>
      </c>
      <c r="D32" s="399"/>
      <c r="E32" s="399"/>
      <c r="F32" s="399"/>
      <c r="G32" s="399"/>
      <c r="H32" s="399"/>
      <c r="I32" s="399"/>
      <c r="J32" s="399"/>
      <c r="K32" s="399"/>
      <c r="L32" s="399"/>
      <c r="M32" s="399"/>
      <c r="N32" s="399"/>
      <c r="O32" s="399"/>
      <c r="P32" s="399"/>
      <c r="Q32" s="399"/>
      <c r="R32" s="399"/>
      <c r="S32" s="399"/>
      <c r="U32" s="400" t="s">
        <v>192</v>
      </c>
      <c r="V32" s="400"/>
      <c r="W32" s="400"/>
      <c r="X32" s="400"/>
      <c r="Y32" s="400"/>
      <c r="Z32" s="400"/>
      <c r="AA32" s="400"/>
      <c r="AB32" s="400"/>
      <c r="AC32" s="400"/>
      <c r="AD32" s="400"/>
      <c r="AE32" s="400"/>
      <c r="AF32" s="400"/>
      <c r="AG32" s="400"/>
      <c r="AH32" s="400"/>
      <c r="AI32" s="400"/>
      <c r="AJ32" s="400"/>
      <c r="AK32" s="400"/>
      <c r="AM32" s="400" t="s">
        <v>193</v>
      </c>
      <c r="AN32" s="400"/>
      <c r="AO32" s="400"/>
      <c r="AP32" s="400"/>
      <c r="AQ32" s="400"/>
      <c r="AR32" s="400"/>
      <c r="AS32" s="400"/>
      <c r="AT32" s="400"/>
      <c r="AU32" s="400"/>
      <c r="AV32" s="400"/>
      <c r="AW32" s="400"/>
      <c r="AX32" s="400"/>
      <c r="AY32" s="400"/>
      <c r="AZ32" s="400"/>
      <c r="BA32" s="400"/>
      <c r="BB32" s="400"/>
      <c r="BC32" s="400"/>
      <c r="BE32" s="400" t="s">
        <v>194</v>
      </c>
      <c r="BF32" s="400"/>
      <c r="BG32" s="400"/>
      <c r="BH32" s="400"/>
      <c r="BI32" s="400"/>
      <c r="BJ32" s="400"/>
      <c r="BK32" s="400"/>
      <c r="BL32" s="400"/>
      <c r="BM32" s="400"/>
      <c r="BN32" s="400"/>
      <c r="BO32" s="400"/>
      <c r="BP32" s="400"/>
      <c r="BQ32" s="400"/>
      <c r="BR32" s="400"/>
      <c r="BS32" s="400"/>
      <c r="BT32" s="400"/>
      <c r="BU32" s="400"/>
      <c r="BW32" s="400" t="s">
        <v>195</v>
      </c>
      <c r="BX32" s="400"/>
      <c r="BY32" s="400"/>
      <c r="BZ32" s="400"/>
      <c r="CA32" s="400"/>
      <c r="CB32" s="400"/>
      <c r="CC32" s="400"/>
      <c r="CD32" s="400"/>
      <c r="CE32" s="400"/>
      <c r="CF32" s="400"/>
      <c r="CG32" s="400"/>
      <c r="CH32" s="400"/>
      <c r="CI32" s="400"/>
      <c r="CJ32" s="400"/>
      <c r="CK32" s="400"/>
      <c r="CL32" s="400"/>
      <c r="CM32" s="400"/>
      <c r="CO32" s="400" t="s">
        <v>196</v>
      </c>
      <c r="CP32" s="400"/>
      <c r="CQ32" s="400"/>
      <c r="CR32" s="400"/>
      <c r="CS32" s="400"/>
      <c r="CT32" s="400"/>
      <c r="CU32" s="400"/>
      <c r="CV32" s="400"/>
      <c r="CW32" s="400"/>
      <c r="CX32" s="400"/>
      <c r="CY32" s="400"/>
      <c r="CZ32" s="400"/>
      <c r="DA32" s="400"/>
      <c r="DB32" s="400"/>
      <c r="DC32" s="400"/>
      <c r="DD32" s="400"/>
      <c r="DE32" s="400"/>
      <c r="DI32" s="201"/>
    </row>
    <row r="33" spans="1:113" ht="13.5" customHeight="1" x14ac:dyDescent="0.2">
      <c r="A33" s="175"/>
      <c r="B33" s="202"/>
      <c r="C33" s="392" t="s">
        <v>197</v>
      </c>
      <c r="D33" s="392"/>
      <c r="E33" s="391" t="s">
        <v>198</v>
      </c>
      <c r="F33" s="391"/>
      <c r="G33" s="391"/>
      <c r="H33" s="391"/>
      <c r="I33" s="391"/>
      <c r="J33" s="391"/>
      <c r="K33" s="391"/>
      <c r="L33" s="391"/>
      <c r="M33" s="391"/>
      <c r="N33" s="391"/>
      <c r="O33" s="391"/>
      <c r="P33" s="391"/>
      <c r="Q33" s="391"/>
      <c r="R33" s="391"/>
      <c r="S33" s="391"/>
      <c r="T33" s="179"/>
      <c r="U33" s="392" t="s">
        <v>199</v>
      </c>
      <c r="V33" s="392"/>
      <c r="W33" s="391" t="s">
        <v>200</v>
      </c>
      <c r="X33" s="391"/>
      <c r="Y33" s="391"/>
      <c r="Z33" s="391"/>
      <c r="AA33" s="391"/>
      <c r="AB33" s="391"/>
      <c r="AC33" s="391"/>
      <c r="AD33" s="391"/>
      <c r="AE33" s="391"/>
      <c r="AF33" s="391"/>
      <c r="AG33" s="391"/>
      <c r="AH33" s="391"/>
      <c r="AI33" s="391"/>
      <c r="AJ33" s="391"/>
      <c r="AK33" s="391"/>
      <c r="AL33" s="179"/>
      <c r="AM33" s="392" t="s">
        <v>199</v>
      </c>
      <c r="AN33" s="392"/>
      <c r="AO33" s="391" t="s">
        <v>201</v>
      </c>
      <c r="AP33" s="391"/>
      <c r="AQ33" s="391"/>
      <c r="AR33" s="391"/>
      <c r="AS33" s="391"/>
      <c r="AT33" s="391"/>
      <c r="AU33" s="391"/>
      <c r="AV33" s="391"/>
      <c r="AW33" s="391"/>
      <c r="AX33" s="391"/>
      <c r="AY33" s="391"/>
      <c r="AZ33" s="391"/>
      <c r="BA33" s="391"/>
      <c r="BB33" s="391"/>
      <c r="BC33" s="391"/>
      <c r="BD33" s="185"/>
      <c r="BE33" s="391" t="s">
        <v>202</v>
      </c>
      <c r="BF33" s="391"/>
      <c r="BG33" s="391" t="s">
        <v>203</v>
      </c>
      <c r="BH33" s="391"/>
      <c r="BI33" s="391"/>
      <c r="BJ33" s="391"/>
      <c r="BK33" s="391"/>
      <c r="BL33" s="391"/>
      <c r="BM33" s="391"/>
      <c r="BN33" s="391"/>
      <c r="BO33" s="391"/>
      <c r="BP33" s="391"/>
      <c r="BQ33" s="391"/>
      <c r="BR33" s="391"/>
      <c r="BS33" s="391"/>
      <c r="BT33" s="391"/>
      <c r="BU33" s="391"/>
      <c r="BV33" s="185"/>
      <c r="BW33" s="392" t="s">
        <v>202</v>
      </c>
      <c r="BX33" s="392"/>
      <c r="BY33" s="391" t="s">
        <v>204</v>
      </c>
      <c r="BZ33" s="391"/>
      <c r="CA33" s="391"/>
      <c r="CB33" s="391"/>
      <c r="CC33" s="391"/>
      <c r="CD33" s="391"/>
      <c r="CE33" s="391"/>
      <c r="CF33" s="391"/>
      <c r="CG33" s="391"/>
      <c r="CH33" s="391"/>
      <c r="CI33" s="391"/>
      <c r="CJ33" s="391"/>
      <c r="CK33" s="391"/>
      <c r="CL33" s="391"/>
      <c r="CM33" s="391"/>
      <c r="CN33" s="179"/>
      <c r="CO33" s="392" t="s">
        <v>205</v>
      </c>
      <c r="CP33" s="392"/>
      <c r="CQ33" s="391" t="s">
        <v>206</v>
      </c>
      <c r="CR33" s="391"/>
      <c r="CS33" s="391"/>
      <c r="CT33" s="391"/>
      <c r="CU33" s="391"/>
      <c r="CV33" s="391"/>
      <c r="CW33" s="391"/>
      <c r="CX33" s="391"/>
      <c r="CY33" s="391"/>
      <c r="CZ33" s="391"/>
      <c r="DA33" s="391"/>
      <c r="DB33" s="391"/>
      <c r="DC33" s="391"/>
      <c r="DD33" s="391"/>
      <c r="DE33" s="391"/>
      <c r="DF33" s="179"/>
      <c r="DG33" s="390" t="s">
        <v>207</v>
      </c>
      <c r="DH33" s="390"/>
      <c r="DI33" s="180"/>
    </row>
    <row r="34" spans="1:113" ht="32.25" customHeight="1" x14ac:dyDescent="0.2">
      <c r="A34" s="175"/>
      <c r="B34" s="202"/>
      <c r="C34" s="388">
        <f>IF(E34="","",1)</f>
        <v>1</v>
      </c>
      <c r="D34" s="388"/>
      <c r="E34" s="389" t="str">
        <f>IF('各会計、関係団体の財政状況及び健全化判断比率'!B7="","",'各会計、関係団体の財政状況及び健全化判断比率'!B7)</f>
        <v>一般会計</v>
      </c>
      <c r="F34" s="389"/>
      <c r="G34" s="389"/>
      <c r="H34" s="389"/>
      <c r="I34" s="389"/>
      <c r="J34" s="389"/>
      <c r="K34" s="389"/>
      <c r="L34" s="389"/>
      <c r="M34" s="389"/>
      <c r="N34" s="389"/>
      <c r="O34" s="389"/>
      <c r="P34" s="389"/>
      <c r="Q34" s="389"/>
      <c r="R34" s="389"/>
      <c r="S34" s="389"/>
      <c r="T34" s="175"/>
      <c r="U34" s="388">
        <f>IF(W34="","",MAX(C34:D43)+1)</f>
        <v>2</v>
      </c>
      <c r="V34" s="388"/>
      <c r="W34" s="389" t="str">
        <f>IF('各会計、関係団体の財政状況及び健全化判断比率'!B28="","",'各会計、関係団体の財政状況及び健全化判断比率'!B28)</f>
        <v>国民健康保険特別会計</v>
      </c>
      <c r="X34" s="389"/>
      <c r="Y34" s="389"/>
      <c r="Z34" s="389"/>
      <c r="AA34" s="389"/>
      <c r="AB34" s="389"/>
      <c r="AC34" s="389"/>
      <c r="AD34" s="389"/>
      <c r="AE34" s="389"/>
      <c r="AF34" s="389"/>
      <c r="AG34" s="389"/>
      <c r="AH34" s="389"/>
      <c r="AI34" s="389"/>
      <c r="AJ34" s="389"/>
      <c r="AK34" s="389"/>
      <c r="AL34" s="175"/>
      <c r="AM34" s="388">
        <f>IF(AO34="","",MAX(C34:D43,U34:V43)+1)</f>
        <v>5</v>
      </c>
      <c r="AN34" s="388"/>
      <c r="AO34" s="389" t="str">
        <f>IF('各会計、関係団体の財政状況及び健全化判断比率'!B31="","",'各会計、関係団体の財政状況及び健全化判断比率'!B31)</f>
        <v>水道事業会計</v>
      </c>
      <c r="AP34" s="389"/>
      <c r="AQ34" s="389"/>
      <c r="AR34" s="389"/>
      <c r="AS34" s="389"/>
      <c r="AT34" s="389"/>
      <c r="AU34" s="389"/>
      <c r="AV34" s="389"/>
      <c r="AW34" s="389"/>
      <c r="AX34" s="389"/>
      <c r="AY34" s="389"/>
      <c r="AZ34" s="389"/>
      <c r="BA34" s="389"/>
      <c r="BB34" s="389"/>
      <c r="BC34" s="389"/>
      <c r="BD34" s="175"/>
      <c r="BE34" s="388" t="str">
        <f>IF(BG34="","",MAX(C34:D43,U34:V43,AM34:AN43)+1)</f>
        <v/>
      </c>
      <c r="BF34" s="388"/>
      <c r="BG34" s="389"/>
      <c r="BH34" s="389"/>
      <c r="BI34" s="389"/>
      <c r="BJ34" s="389"/>
      <c r="BK34" s="389"/>
      <c r="BL34" s="389"/>
      <c r="BM34" s="389"/>
      <c r="BN34" s="389"/>
      <c r="BO34" s="389"/>
      <c r="BP34" s="389"/>
      <c r="BQ34" s="389"/>
      <c r="BR34" s="389"/>
      <c r="BS34" s="389"/>
      <c r="BT34" s="389"/>
      <c r="BU34" s="389"/>
      <c r="BV34" s="175"/>
      <c r="BW34" s="388">
        <f>IF(BY34="","",MAX(C34:D43,U34:V43,AM34:AN43,BE34:BF43)+1)</f>
        <v>9</v>
      </c>
      <c r="BX34" s="388"/>
      <c r="BY34" s="389" t="str">
        <f>IF('各会計、関係団体の財政状況及び健全化判断比率'!B68="","",'各会計、関係団体の財政状況及び健全化判断比率'!B68)</f>
        <v>茨城県市町村総合事務組合（一般会計）</v>
      </c>
      <c r="BZ34" s="389"/>
      <c r="CA34" s="389"/>
      <c r="CB34" s="389"/>
      <c r="CC34" s="389"/>
      <c r="CD34" s="389"/>
      <c r="CE34" s="389"/>
      <c r="CF34" s="389"/>
      <c r="CG34" s="389"/>
      <c r="CH34" s="389"/>
      <c r="CI34" s="389"/>
      <c r="CJ34" s="389"/>
      <c r="CK34" s="389"/>
      <c r="CL34" s="389"/>
      <c r="CM34" s="389"/>
      <c r="CN34" s="175"/>
      <c r="CO34" s="388">
        <f>IF(CQ34="","",MAX(C34:D43,U34:V43,AM34:AN43,BE34:BF43,BW34:BX43)+1)</f>
        <v>16</v>
      </c>
      <c r="CP34" s="388"/>
      <c r="CQ34" s="389" t="str">
        <f>IF('各会計、関係団体の財政状況及び健全化判断比率'!BS7="","",'各会計、関係団体の財政状況及び健全化判断比率'!BS7)</f>
        <v>茨城町農業公社</v>
      </c>
      <c r="CR34" s="389"/>
      <c r="CS34" s="389"/>
      <c r="CT34" s="389"/>
      <c r="CU34" s="389"/>
      <c r="CV34" s="389"/>
      <c r="CW34" s="389"/>
      <c r="CX34" s="389"/>
      <c r="CY34" s="389"/>
      <c r="CZ34" s="389"/>
      <c r="DA34" s="389"/>
      <c r="DB34" s="389"/>
      <c r="DC34" s="389"/>
      <c r="DD34" s="389"/>
      <c r="DE34" s="389"/>
      <c r="DG34" s="386" t="str">
        <f>IF('各会計、関係団体の財政状況及び健全化判断比率'!BR7="","",'各会計、関係団体の財政状況及び健全化判断比率'!BR7)</f>
        <v/>
      </c>
      <c r="DH34" s="386"/>
      <c r="DI34" s="180"/>
    </row>
    <row r="35" spans="1:113" ht="32.25" customHeight="1" x14ac:dyDescent="0.2">
      <c r="A35" s="175"/>
      <c r="B35" s="202"/>
      <c r="C35" s="388" t="str">
        <f>IF(E35="","",C34+1)</f>
        <v/>
      </c>
      <c r="D35" s="388"/>
      <c r="E35" s="389" t="str">
        <f>IF('各会計、関係団体の財政状況及び健全化判断比率'!B8="","",'各会計、関係団体の財政状況及び健全化判断比率'!B8)</f>
        <v/>
      </c>
      <c r="F35" s="389"/>
      <c r="G35" s="389"/>
      <c r="H35" s="389"/>
      <c r="I35" s="389"/>
      <c r="J35" s="389"/>
      <c r="K35" s="389"/>
      <c r="L35" s="389"/>
      <c r="M35" s="389"/>
      <c r="N35" s="389"/>
      <c r="O35" s="389"/>
      <c r="P35" s="389"/>
      <c r="Q35" s="389"/>
      <c r="R35" s="389"/>
      <c r="S35" s="389"/>
      <c r="T35" s="175"/>
      <c r="U35" s="388">
        <f>IF(W35="","",U34+1)</f>
        <v>3</v>
      </c>
      <c r="V35" s="388"/>
      <c r="W35" s="389" t="str">
        <f>IF('各会計、関係団体の財政状況及び健全化判断比率'!B29="","",'各会計、関係団体の財政状況及び健全化判断比率'!B29)</f>
        <v>介護保険特別会計</v>
      </c>
      <c r="X35" s="389"/>
      <c r="Y35" s="389"/>
      <c r="Z35" s="389"/>
      <c r="AA35" s="389"/>
      <c r="AB35" s="389"/>
      <c r="AC35" s="389"/>
      <c r="AD35" s="389"/>
      <c r="AE35" s="389"/>
      <c r="AF35" s="389"/>
      <c r="AG35" s="389"/>
      <c r="AH35" s="389"/>
      <c r="AI35" s="389"/>
      <c r="AJ35" s="389"/>
      <c r="AK35" s="389"/>
      <c r="AL35" s="175"/>
      <c r="AM35" s="388">
        <f t="shared" ref="AM35:AM43" si="0">IF(AO35="","",AM34+1)</f>
        <v>6</v>
      </c>
      <c r="AN35" s="388"/>
      <c r="AO35" s="389" t="str">
        <f>IF('各会計、関係団体の財政状況及び健全化判断比率'!B32="","",'各会計、関係団体の財政状況及び健全化判断比率'!B32)</f>
        <v>工業用水道事業会計</v>
      </c>
      <c r="AP35" s="389"/>
      <c r="AQ35" s="389"/>
      <c r="AR35" s="389"/>
      <c r="AS35" s="389"/>
      <c r="AT35" s="389"/>
      <c r="AU35" s="389"/>
      <c r="AV35" s="389"/>
      <c r="AW35" s="389"/>
      <c r="AX35" s="389"/>
      <c r="AY35" s="389"/>
      <c r="AZ35" s="389"/>
      <c r="BA35" s="389"/>
      <c r="BB35" s="389"/>
      <c r="BC35" s="389"/>
      <c r="BD35" s="175"/>
      <c r="BE35" s="388" t="str">
        <f t="shared" ref="BE35:BE43" si="1">IF(BG35="","",BE34+1)</f>
        <v/>
      </c>
      <c r="BF35" s="388"/>
      <c r="BG35" s="389"/>
      <c r="BH35" s="389"/>
      <c r="BI35" s="389"/>
      <c r="BJ35" s="389"/>
      <c r="BK35" s="389"/>
      <c r="BL35" s="389"/>
      <c r="BM35" s="389"/>
      <c r="BN35" s="389"/>
      <c r="BO35" s="389"/>
      <c r="BP35" s="389"/>
      <c r="BQ35" s="389"/>
      <c r="BR35" s="389"/>
      <c r="BS35" s="389"/>
      <c r="BT35" s="389"/>
      <c r="BU35" s="389"/>
      <c r="BV35" s="175"/>
      <c r="BW35" s="388">
        <f t="shared" ref="BW35:BW43" si="2">IF(BY35="","",BW34+1)</f>
        <v>10</v>
      </c>
      <c r="BX35" s="388"/>
      <c r="BY35" s="389" t="str">
        <f>IF('各会計、関係団体の財政状況及び健全化判断比率'!B69="","",'各会計、関係団体の財政状況及び健全化判断比率'!B69)</f>
        <v>茨城県市町村総合事務組合（県民交通災害共済事業特別会計）</v>
      </c>
      <c r="BZ35" s="389"/>
      <c r="CA35" s="389"/>
      <c r="CB35" s="389"/>
      <c r="CC35" s="389"/>
      <c r="CD35" s="389"/>
      <c r="CE35" s="389"/>
      <c r="CF35" s="389"/>
      <c r="CG35" s="389"/>
      <c r="CH35" s="389"/>
      <c r="CI35" s="389"/>
      <c r="CJ35" s="389"/>
      <c r="CK35" s="389"/>
      <c r="CL35" s="389"/>
      <c r="CM35" s="389"/>
      <c r="CN35" s="175"/>
      <c r="CO35" s="388" t="str">
        <f t="shared" ref="CO35:CO43" si="3">IF(CQ35="","",CO34+1)</f>
        <v/>
      </c>
      <c r="CP35" s="388"/>
      <c r="CQ35" s="389" t="str">
        <f>IF('各会計、関係団体の財政状況及び健全化判断比率'!BS8="","",'各会計、関係団体の財政状況及び健全化判断比率'!BS8)</f>
        <v/>
      </c>
      <c r="CR35" s="389"/>
      <c r="CS35" s="389"/>
      <c r="CT35" s="389"/>
      <c r="CU35" s="389"/>
      <c r="CV35" s="389"/>
      <c r="CW35" s="389"/>
      <c r="CX35" s="389"/>
      <c r="CY35" s="389"/>
      <c r="CZ35" s="389"/>
      <c r="DA35" s="389"/>
      <c r="DB35" s="389"/>
      <c r="DC35" s="389"/>
      <c r="DD35" s="389"/>
      <c r="DE35" s="389"/>
      <c r="DG35" s="386" t="str">
        <f>IF('各会計、関係団体の財政状況及び健全化判断比率'!BR8="","",'各会計、関係団体の財政状況及び健全化判断比率'!BR8)</f>
        <v/>
      </c>
      <c r="DH35" s="386"/>
      <c r="DI35" s="180"/>
    </row>
    <row r="36" spans="1:113" ht="32.25" customHeight="1" x14ac:dyDescent="0.2">
      <c r="A36" s="175"/>
      <c r="B36" s="202"/>
      <c r="C36" s="388" t="str">
        <f>IF(E36="","",C35+1)</f>
        <v/>
      </c>
      <c r="D36" s="388"/>
      <c r="E36" s="389" t="str">
        <f>IF('各会計、関係団体の財政状況及び健全化判断比率'!B9="","",'各会計、関係団体の財政状況及び健全化判断比率'!B9)</f>
        <v/>
      </c>
      <c r="F36" s="389"/>
      <c r="G36" s="389"/>
      <c r="H36" s="389"/>
      <c r="I36" s="389"/>
      <c r="J36" s="389"/>
      <c r="K36" s="389"/>
      <c r="L36" s="389"/>
      <c r="M36" s="389"/>
      <c r="N36" s="389"/>
      <c r="O36" s="389"/>
      <c r="P36" s="389"/>
      <c r="Q36" s="389"/>
      <c r="R36" s="389"/>
      <c r="S36" s="389"/>
      <c r="T36" s="175"/>
      <c r="U36" s="388">
        <f t="shared" ref="U36:U43" si="4">IF(W36="","",U35+1)</f>
        <v>4</v>
      </c>
      <c r="V36" s="388"/>
      <c r="W36" s="389" t="str">
        <f>IF('各会計、関係団体の財政状況及び健全化判断比率'!B30="","",'各会計、関係団体の財政状況及び健全化判断比率'!B30)</f>
        <v>後期高齢者医療保険特別会計</v>
      </c>
      <c r="X36" s="389"/>
      <c r="Y36" s="389"/>
      <c r="Z36" s="389"/>
      <c r="AA36" s="389"/>
      <c r="AB36" s="389"/>
      <c r="AC36" s="389"/>
      <c r="AD36" s="389"/>
      <c r="AE36" s="389"/>
      <c r="AF36" s="389"/>
      <c r="AG36" s="389"/>
      <c r="AH36" s="389"/>
      <c r="AI36" s="389"/>
      <c r="AJ36" s="389"/>
      <c r="AK36" s="389"/>
      <c r="AL36" s="175"/>
      <c r="AM36" s="388">
        <f t="shared" si="0"/>
        <v>7</v>
      </c>
      <c r="AN36" s="388"/>
      <c r="AO36" s="389" t="str">
        <f>IF('各会計、関係団体の財政状況及び健全化判断比率'!B33="","",'各会計、関係団体の財政状況及び健全化判断比率'!B33)</f>
        <v>公共下水道事業会計</v>
      </c>
      <c r="AP36" s="389"/>
      <c r="AQ36" s="389"/>
      <c r="AR36" s="389"/>
      <c r="AS36" s="389"/>
      <c r="AT36" s="389"/>
      <c r="AU36" s="389"/>
      <c r="AV36" s="389"/>
      <c r="AW36" s="389"/>
      <c r="AX36" s="389"/>
      <c r="AY36" s="389"/>
      <c r="AZ36" s="389"/>
      <c r="BA36" s="389"/>
      <c r="BB36" s="389"/>
      <c r="BC36" s="389"/>
      <c r="BD36" s="175"/>
      <c r="BE36" s="388" t="str">
        <f t="shared" si="1"/>
        <v/>
      </c>
      <c r="BF36" s="388"/>
      <c r="BG36" s="389"/>
      <c r="BH36" s="389"/>
      <c r="BI36" s="389"/>
      <c r="BJ36" s="389"/>
      <c r="BK36" s="389"/>
      <c r="BL36" s="389"/>
      <c r="BM36" s="389"/>
      <c r="BN36" s="389"/>
      <c r="BO36" s="389"/>
      <c r="BP36" s="389"/>
      <c r="BQ36" s="389"/>
      <c r="BR36" s="389"/>
      <c r="BS36" s="389"/>
      <c r="BT36" s="389"/>
      <c r="BU36" s="389"/>
      <c r="BV36" s="175"/>
      <c r="BW36" s="388">
        <f t="shared" si="2"/>
        <v>11</v>
      </c>
      <c r="BX36" s="388"/>
      <c r="BY36" s="389" t="str">
        <f>IF('各会計、関係団体の財政状況及び健全化判断比率'!B70="","",'各会計、関係団体の財政状況及び健全化判断比率'!B70)</f>
        <v>茨城租税債権管理機構</v>
      </c>
      <c r="BZ36" s="389"/>
      <c r="CA36" s="389"/>
      <c r="CB36" s="389"/>
      <c r="CC36" s="389"/>
      <c r="CD36" s="389"/>
      <c r="CE36" s="389"/>
      <c r="CF36" s="389"/>
      <c r="CG36" s="389"/>
      <c r="CH36" s="389"/>
      <c r="CI36" s="389"/>
      <c r="CJ36" s="389"/>
      <c r="CK36" s="389"/>
      <c r="CL36" s="389"/>
      <c r="CM36" s="389"/>
      <c r="CN36" s="175"/>
      <c r="CO36" s="388" t="str">
        <f t="shared" si="3"/>
        <v/>
      </c>
      <c r="CP36" s="388"/>
      <c r="CQ36" s="389" t="str">
        <f>IF('各会計、関係団体の財政状況及び健全化判断比率'!BS9="","",'各会計、関係団体の財政状況及び健全化判断比率'!BS9)</f>
        <v/>
      </c>
      <c r="CR36" s="389"/>
      <c r="CS36" s="389"/>
      <c r="CT36" s="389"/>
      <c r="CU36" s="389"/>
      <c r="CV36" s="389"/>
      <c r="CW36" s="389"/>
      <c r="CX36" s="389"/>
      <c r="CY36" s="389"/>
      <c r="CZ36" s="389"/>
      <c r="DA36" s="389"/>
      <c r="DB36" s="389"/>
      <c r="DC36" s="389"/>
      <c r="DD36" s="389"/>
      <c r="DE36" s="389"/>
      <c r="DG36" s="386" t="str">
        <f>IF('各会計、関係団体の財政状況及び健全化判断比率'!BR9="","",'各会計、関係団体の財政状況及び健全化判断比率'!BR9)</f>
        <v/>
      </c>
      <c r="DH36" s="386"/>
      <c r="DI36" s="180"/>
    </row>
    <row r="37" spans="1:113" ht="32.25" customHeight="1" x14ac:dyDescent="0.2">
      <c r="A37" s="175"/>
      <c r="B37" s="202"/>
      <c r="C37" s="388" t="str">
        <f>IF(E37="","",C36+1)</f>
        <v/>
      </c>
      <c r="D37" s="388"/>
      <c r="E37" s="389" t="str">
        <f>IF('各会計、関係団体の財政状況及び健全化判断比率'!B10="","",'各会計、関係団体の財政状況及び健全化判断比率'!B10)</f>
        <v/>
      </c>
      <c r="F37" s="389"/>
      <c r="G37" s="389"/>
      <c r="H37" s="389"/>
      <c r="I37" s="389"/>
      <c r="J37" s="389"/>
      <c r="K37" s="389"/>
      <c r="L37" s="389"/>
      <c r="M37" s="389"/>
      <c r="N37" s="389"/>
      <c r="O37" s="389"/>
      <c r="P37" s="389"/>
      <c r="Q37" s="389"/>
      <c r="R37" s="389"/>
      <c r="S37" s="389"/>
      <c r="T37" s="175"/>
      <c r="U37" s="388" t="str">
        <f t="shared" si="4"/>
        <v/>
      </c>
      <c r="V37" s="388"/>
      <c r="W37" s="389"/>
      <c r="X37" s="389"/>
      <c r="Y37" s="389"/>
      <c r="Z37" s="389"/>
      <c r="AA37" s="389"/>
      <c r="AB37" s="389"/>
      <c r="AC37" s="389"/>
      <c r="AD37" s="389"/>
      <c r="AE37" s="389"/>
      <c r="AF37" s="389"/>
      <c r="AG37" s="389"/>
      <c r="AH37" s="389"/>
      <c r="AI37" s="389"/>
      <c r="AJ37" s="389"/>
      <c r="AK37" s="389"/>
      <c r="AL37" s="175"/>
      <c r="AM37" s="388">
        <f t="shared" si="0"/>
        <v>8</v>
      </c>
      <c r="AN37" s="388"/>
      <c r="AO37" s="389" t="str">
        <f>IF('各会計、関係団体の財政状況及び健全化判断比率'!B34="","",'各会計、関係団体の財政状況及び健全化判断比率'!B34)</f>
        <v>農業集落排水事業会計</v>
      </c>
      <c r="AP37" s="389"/>
      <c r="AQ37" s="389"/>
      <c r="AR37" s="389"/>
      <c r="AS37" s="389"/>
      <c r="AT37" s="389"/>
      <c r="AU37" s="389"/>
      <c r="AV37" s="389"/>
      <c r="AW37" s="389"/>
      <c r="AX37" s="389"/>
      <c r="AY37" s="389"/>
      <c r="AZ37" s="389"/>
      <c r="BA37" s="389"/>
      <c r="BB37" s="389"/>
      <c r="BC37" s="389"/>
      <c r="BD37" s="175"/>
      <c r="BE37" s="388" t="str">
        <f t="shared" si="1"/>
        <v/>
      </c>
      <c r="BF37" s="388"/>
      <c r="BG37" s="389"/>
      <c r="BH37" s="389"/>
      <c r="BI37" s="389"/>
      <c r="BJ37" s="389"/>
      <c r="BK37" s="389"/>
      <c r="BL37" s="389"/>
      <c r="BM37" s="389"/>
      <c r="BN37" s="389"/>
      <c r="BO37" s="389"/>
      <c r="BP37" s="389"/>
      <c r="BQ37" s="389"/>
      <c r="BR37" s="389"/>
      <c r="BS37" s="389"/>
      <c r="BT37" s="389"/>
      <c r="BU37" s="389"/>
      <c r="BV37" s="175"/>
      <c r="BW37" s="388">
        <f t="shared" si="2"/>
        <v>12</v>
      </c>
      <c r="BX37" s="388"/>
      <c r="BY37" s="389" t="str">
        <f>IF('各会計、関係団体の財政状況及び健全化判断比率'!B71="","",'各会計、関係団体の財政状況及び健全化判断比率'!B71)</f>
        <v>茨城県後期高齢者医療広域連合（一般会計）</v>
      </c>
      <c r="BZ37" s="389"/>
      <c r="CA37" s="389"/>
      <c r="CB37" s="389"/>
      <c r="CC37" s="389"/>
      <c r="CD37" s="389"/>
      <c r="CE37" s="389"/>
      <c r="CF37" s="389"/>
      <c r="CG37" s="389"/>
      <c r="CH37" s="389"/>
      <c r="CI37" s="389"/>
      <c r="CJ37" s="389"/>
      <c r="CK37" s="389"/>
      <c r="CL37" s="389"/>
      <c r="CM37" s="389"/>
      <c r="CN37" s="175"/>
      <c r="CO37" s="388" t="str">
        <f t="shared" si="3"/>
        <v/>
      </c>
      <c r="CP37" s="388"/>
      <c r="CQ37" s="389" t="str">
        <f>IF('各会計、関係団体の財政状況及び健全化判断比率'!BS10="","",'各会計、関係団体の財政状況及び健全化判断比率'!BS10)</f>
        <v/>
      </c>
      <c r="CR37" s="389"/>
      <c r="CS37" s="389"/>
      <c r="CT37" s="389"/>
      <c r="CU37" s="389"/>
      <c r="CV37" s="389"/>
      <c r="CW37" s="389"/>
      <c r="CX37" s="389"/>
      <c r="CY37" s="389"/>
      <c r="CZ37" s="389"/>
      <c r="DA37" s="389"/>
      <c r="DB37" s="389"/>
      <c r="DC37" s="389"/>
      <c r="DD37" s="389"/>
      <c r="DE37" s="389"/>
      <c r="DG37" s="386" t="str">
        <f>IF('各会計、関係団体の財政状況及び健全化判断比率'!BR10="","",'各会計、関係団体の財政状況及び健全化判断比率'!BR10)</f>
        <v/>
      </c>
      <c r="DH37" s="386"/>
      <c r="DI37" s="180"/>
    </row>
    <row r="38" spans="1:113" ht="32.25" customHeight="1" x14ac:dyDescent="0.2">
      <c r="A38" s="175"/>
      <c r="B38" s="202"/>
      <c r="C38" s="388" t="str">
        <f t="shared" ref="C38:C43" si="5">IF(E38="","",C37+1)</f>
        <v/>
      </c>
      <c r="D38" s="388"/>
      <c r="E38" s="389" t="str">
        <f>IF('各会計、関係団体の財政状況及び健全化判断比率'!B11="","",'各会計、関係団体の財政状況及び健全化判断比率'!B11)</f>
        <v/>
      </c>
      <c r="F38" s="389"/>
      <c r="G38" s="389"/>
      <c r="H38" s="389"/>
      <c r="I38" s="389"/>
      <c r="J38" s="389"/>
      <c r="K38" s="389"/>
      <c r="L38" s="389"/>
      <c r="M38" s="389"/>
      <c r="N38" s="389"/>
      <c r="O38" s="389"/>
      <c r="P38" s="389"/>
      <c r="Q38" s="389"/>
      <c r="R38" s="389"/>
      <c r="S38" s="389"/>
      <c r="T38" s="175"/>
      <c r="U38" s="388" t="str">
        <f t="shared" si="4"/>
        <v/>
      </c>
      <c r="V38" s="388"/>
      <c r="W38" s="389"/>
      <c r="X38" s="389"/>
      <c r="Y38" s="389"/>
      <c r="Z38" s="389"/>
      <c r="AA38" s="389"/>
      <c r="AB38" s="389"/>
      <c r="AC38" s="389"/>
      <c r="AD38" s="389"/>
      <c r="AE38" s="389"/>
      <c r="AF38" s="389"/>
      <c r="AG38" s="389"/>
      <c r="AH38" s="389"/>
      <c r="AI38" s="389"/>
      <c r="AJ38" s="389"/>
      <c r="AK38" s="389"/>
      <c r="AL38" s="175"/>
      <c r="AM38" s="388" t="str">
        <f t="shared" si="0"/>
        <v/>
      </c>
      <c r="AN38" s="388"/>
      <c r="AO38" s="389"/>
      <c r="AP38" s="389"/>
      <c r="AQ38" s="389"/>
      <c r="AR38" s="389"/>
      <c r="AS38" s="389"/>
      <c r="AT38" s="389"/>
      <c r="AU38" s="389"/>
      <c r="AV38" s="389"/>
      <c r="AW38" s="389"/>
      <c r="AX38" s="389"/>
      <c r="AY38" s="389"/>
      <c r="AZ38" s="389"/>
      <c r="BA38" s="389"/>
      <c r="BB38" s="389"/>
      <c r="BC38" s="389"/>
      <c r="BD38" s="175"/>
      <c r="BE38" s="388" t="str">
        <f t="shared" si="1"/>
        <v/>
      </c>
      <c r="BF38" s="388"/>
      <c r="BG38" s="389"/>
      <c r="BH38" s="389"/>
      <c r="BI38" s="389"/>
      <c r="BJ38" s="389"/>
      <c r="BK38" s="389"/>
      <c r="BL38" s="389"/>
      <c r="BM38" s="389"/>
      <c r="BN38" s="389"/>
      <c r="BO38" s="389"/>
      <c r="BP38" s="389"/>
      <c r="BQ38" s="389"/>
      <c r="BR38" s="389"/>
      <c r="BS38" s="389"/>
      <c r="BT38" s="389"/>
      <c r="BU38" s="389"/>
      <c r="BV38" s="175"/>
      <c r="BW38" s="388">
        <f t="shared" si="2"/>
        <v>13</v>
      </c>
      <c r="BX38" s="388"/>
      <c r="BY38" s="389" t="str">
        <f>IF('各会計、関係団体の財政状況及び健全化判断比率'!B72="","",'各会計、関係団体の財政状況及び健全化判断比率'!B72)</f>
        <v>茨城県後期高齢者医療広域連合（後期高齢医療特別会計）</v>
      </c>
      <c r="BZ38" s="389"/>
      <c r="CA38" s="389"/>
      <c r="CB38" s="389"/>
      <c r="CC38" s="389"/>
      <c r="CD38" s="389"/>
      <c r="CE38" s="389"/>
      <c r="CF38" s="389"/>
      <c r="CG38" s="389"/>
      <c r="CH38" s="389"/>
      <c r="CI38" s="389"/>
      <c r="CJ38" s="389"/>
      <c r="CK38" s="389"/>
      <c r="CL38" s="389"/>
      <c r="CM38" s="389"/>
      <c r="CN38" s="175"/>
      <c r="CO38" s="388" t="str">
        <f t="shared" si="3"/>
        <v/>
      </c>
      <c r="CP38" s="388"/>
      <c r="CQ38" s="389" t="str">
        <f>IF('各会計、関係団体の財政状況及び健全化判断比率'!BS11="","",'各会計、関係団体の財政状況及び健全化判断比率'!BS11)</f>
        <v/>
      </c>
      <c r="CR38" s="389"/>
      <c r="CS38" s="389"/>
      <c r="CT38" s="389"/>
      <c r="CU38" s="389"/>
      <c r="CV38" s="389"/>
      <c r="CW38" s="389"/>
      <c r="CX38" s="389"/>
      <c r="CY38" s="389"/>
      <c r="CZ38" s="389"/>
      <c r="DA38" s="389"/>
      <c r="DB38" s="389"/>
      <c r="DC38" s="389"/>
      <c r="DD38" s="389"/>
      <c r="DE38" s="389"/>
      <c r="DG38" s="386" t="str">
        <f>IF('各会計、関係団体の財政状況及び健全化判断比率'!BR11="","",'各会計、関係団体の財政状況及び健全化判断比率'!BR11)</f>
        <v/>
      </c>
      <c r="DH38" s="386"/>
      <c r="DI38" s="180"/>
    </row>
    <row r="39" spans="1:113" ht="32.25" customHeight="1" x14ac:dyDescent="0.2">
      <c r="A39" s="175"/>
      <c r="B39" s="202"/>
      <c r="C39" s="388" t="str">
        <f t="shared" si="5"/>
        <v/>
      </c>
      <c r="D39" s="388"/>
      <c r="E39" s="389" t="str">
        <f>IF('各会計、関係団体の財政状況及び健全化判断比率'!B12="","",'各会計、関係団体の財政状況及び健全化判断比率'!B12)</f>
        <v/>
      </c>
      <c r="F39" s="389"/>
      <c r="G39" s="389"/>
      <c r="H39" s="389"/>
      <c r="I39" s="389"/>
      <c r="J39" s="389"/>
      <c r="K39" s="389"/>
      <c r="L39" s="389"/>
      <c r="M39" s="389"/>
      <c r="N39" s="389"/>
      <c r="O39" s="389"/>
      <c r="P39" s="389"/>
      <c r="Q39" s="389"/>
      <c r="R39" s="389"/>
      <c r="S39" s="389"/>
      <c r="T39" s="175"/>
      <c r="U39" s="388" t="str">
        <f t="shared" si="4"/>
        <v/>
      </c>
      <c r="V39" s="388"/>
      <c r="W39" s="389"/>
      <c r="X39" s="389"/>
      <c r="Y39" s="389"/>
      <c r="Z39" s="389"/>
      <c r="AA39" s="389"/>
      <c r="AB39" s="389"/>
      <c r="AC39" s="389"/>
      <c r="AD39" s="389"/>
      <c r="AE39" s="389"/>
      <c r="AF39" s="389"/>
      <c r="AG39" s="389"/>
      <c r="AH39" s="389"/>
      <c r="AI39" s="389"/>
      <c r="AJ39" s="389"/>
      <c r="AK39" s="389"/>
      <c r="AL39" s="175"/>
      <c r="AM39" s="388" t="str">
        <f t="shared" si="0"/>
        <v/>
      </c>
      <c r="AN39" s="388"/>
      <c r="AO39" s="389"/>
      <c r="AP39" s="389"/>
      <c r="AQ39" s="389"/>
      <c r="AR39" s="389"/>
      <c r="AS39" s="389"/>
      <c r="AT39" s="389"/>
      <c r="AU39" s="389"/>
      <c r="AV39" s="389"/>
      <c r="AW39" s="389"/>
      <c r="AX39" s="389"/>
      <c r="AY39" s="389"/>
      <c r="AZ39" s="389"/>
      <c r="BA39" s="389"/>
      <c r="BB39" s="389"/>
      <c r="BC39" s="389"/>
      <c r="BD39" s="175"/>
      <c r="BE39" s="388" t="str">
        <f t="shared" si="1"/>
        <v/>
      </c>
      <c r="BF39" s="388"/>
      <c r="BG39" s="389"/>
      <c r="BH39" s="389"/>
      <c r="BI39" s="389"/>
      <c r="BJ39" s="389"/>
      <c r="BK39" s="389"/>
      <c r="BL39" s="389"/>
      <c r="BM39" s="389"/>
      <c r="BN39" s="389"/>
      <c r="BO39" s="389"/>
      <c r="BP39" s="389"/>
      <c r="BQ39" s="389"/>
      <c r="BR39" s="389"/>
      <c r="BS39" s="389"/>
      <c r="BT39" s="389"/>
      <c r="BU39" s="389"/>
      <c r="BV39" s="175"/>
      <c r="BW39" s="388">
        <f t="shared" si="2"/>
        <v>14</v>
      </c>
      <c r="BX39" s="388"/>
      <c r="BY39" s="389" t="str">
        <f>IF('各会計、関係団体の財政状況及び健全化判断比率'!B73="","",'各会計、関係団体の財政状況及び健全化判断比率'!B73)</f>
        <v>茨城地方広域環境事務組合</v>
      </c>
      <c r="BZ39" s="389"/>
      <c r="CA39" s="389"/>
      <c r="CB39" s="389"/>
      <c r="CC39" s="389"/>
      <c r="CD39" s="389"/>
      <c r="CE39" s="389"/>
      <c r="CF39" s="389"/>
      <c r="CG39" s="389"/>
      <c r="CH39" s="389"/>
      <c r="CI39" s="389"/>
      <c r="CJ39" s="389"/>
      <c r="CK39" s="389"/>
      <c r="CL39" s="389"/>
      <c r="CM39" s="389"/>
      <c r="CN39" s="175"/>
      <c r="CO39" s="388" t="str">
        <f t="shared" si="3"/>
        <v/>
      </c>
      <c r="CP39" s="388"/>
      <c r="CQ39" s="389" t="str">
        <f>IF('各会計、関係団体の財政状況及び健全化判断比率'!BS12="","",'各会計、関係団体の財政状況及び健全化判断比率'!BS12)</f>
        <v/>
      </c>
      <c r="CR39" s="389"/>
      <c r="CS39" s="389"/>
      <c r="CT39" s="389"/>
      <c r="CU39" s="389"/>
      <c r="CV39" s="389"/>
      <c r="CW39" s="389"/>
      <c r="CX39" s="389"/>
      <c r="CY39" s="389"/>
      <c r="CZ39" s="389"/>
      <c r="DA39" s="389"/>
      <c r="DB39" s="389"/>
      <c r="DC39" s="389"/>
      <c r="DD39" s="389"/>
      <c r="DE39" s="389"/>
      <c r="DG39" s="386" t="str">
        <f>IF('各会計、関係団体の財政状況及び健全化判断比率'!BR12="","",'各会計、関係団体の財政状況及び健全化判断比率'!BR12)</f>
        <v/>
      </c>
      <c r="DH39" s="386"/>
      <c r="DI39" s="180"/>
    </row>
    <row r="40" spans="1:113" ht="32.25" customHeight="1" x14ac:dyDescent="0.2">
      <c r="A40" s="175"/>
      <c r="B40" s="202"/>
      <c r="C40" s="388" t="str">
        <f t="shared" si="5"/>
        <v/>
      </c>
      <c r="D40" s="388"/>
      <c r="E40" s="389" t="str">
        <f>IF('各会計、関係団体の財政状況及び健全化判断比率'!B13="","",'各会計、関係団体の財政状況及び健全化判断比率'!B13)</f>
        <v/>
      </c>
      <c r="F40" s="389"/>
      <c r="G40" s="389"/>
      <c r="H40" s="389"/>
      <c r="I40" s="389"/>
      <c r="J40" s="389"/>
      <c r="K40" s="389"/>
      <c r="L40" s="389"/>
      <c r="M40" s="389"/>
      <c r="N40" s="389"/>
      <c r="O40" s="389"/>
      <c r="P40" s="389"/>
      <c r="Q40" s="389"/>
      <c r="R40" s="389"/>
      <c r="S40" s="389"/>
      <c r="T40" s="175"/>
      <c r="U40" s="388" t="str">
        <f t="shared" si="4"/>
        <v/>
      </c>
      <c r="V40" s="388"/>
      <c r="W40" s="389"/>
      <c r="X40" s="389"/>
      <c r="Y40" s="389"/>
      <c r="Z40" s="389"/>
      <c r="AA40" s="389"/>
      <c r="AB40" s="389"/>
      <c r="AC40" s="389"/>
      <c r="AD40" s="389"/>
      <c r="AE40" s="389"/>
      <c r="AF40" s="389"/>
      <c r="AG40" s="389"/>
      <c r="AH40" s="389"/>
      <c r="AI40" s="389"/>
      <c r="AJ40" s="389"/>
      <c r="AK40" s="389"/>
      <c r="AL40" s="175"/>
      <c r="AM40" s="388" t="str">
        <f t="shared" si="0"/>
        <v/>
      </c>
      <c r="AN40" s="388"/>
      <c r="AO40" s="389"/>
      <c r="AP40" s="389"/>
      <c r="AQ40" s="389"/>
      <c r="AR40" s="389"/>
      <c r="AS40" s="389"/>
      <c r="AT40" s="389"/>
      <c r="AU40" s="389"/>
      <c r="AV40" s="389"/>
      <c r="AW40" s="389"/>
      <c r="AX40" s="389"/>
      <c r="AY40" s="389"/>
      <c r="AZ40" s="389"/>
      <c r="BA40" s="389"/>
      <c r="BB40" s="389"/>
      <c r="BC40" s="389"/>
      <c r="BD40" s="175"/>
      <c r="BE40" s="388" t="str">
        <f t="shared" si="1"/>
        <v/>
      </c>
      <c r="BF40" s="388"/>
      <c r="BG40" s="389"/>
      <c r="BH40" s="389"/>
      <c r="BI40" s="389"/>
      <c r="BJ40" s="389"/>
      <c r="BK40" s="389"/>
      <c r="BL40" s="389"/>
      <c r="BM40" s="389"/>
      <c r="BN40" s="389"/>
      <c r="BO40" s="389"/>
      <c r="BP40" s="389"/>
      <c r="BQ40" s="389"/>
      <c r="BR40" s="389"/>
      <c r="BS40" s="389"/>
      <c r="BT40" s="389"/>
      <c r="BU40" s="389"/>
      <c r="BV40" s="175"/>
      <c r="BW40" s="388">
        <f t="shared" si="2"/>
        <v>15</v>
      </c>
      <c r="BX40" s="388"/>
      <c r="BY40" s="389" t="str">
        <f>IF('各会計、関係団体の財政状況及び健全化判断比率'!B74="","",'各会計、関係団体の財政状況及び健全化判断比率'!B74)</f>
        <v>霞台厚生施設組合</v>
      </c>
      <c r="BZ40" s="389"/>
      <c r="CA40" s="389"/>
      <c r="CB40" s="389"/>
      <c r="CC40" s="389"/>
      <c r="CD40" s="389"/>
      <c r="CE40" s="389"/>
      <c r="CF40" s="389"/>
      <c r="CG40" s="389"/>
      <c r="CH40" s="389"/>
      <c r="CI40" s="389"/>
      <c r="CJ40" s="389"/>
      <c r="CK40" s="389"/>
      <c r="CL40" s="389"/>
      <c r="CM40" s="389"/>
      <c r="CN40" s="175"/>
      <c r="CO40" s="388" t="str">
        <f t="shared" si="3"/>
        <v/>
      </c>
      <c r="CP40" s="388"/>
      <c r="CQ40" s="389" t="str">
        <f>IF('各会計、関係団体の財政状況及び健全化判断比率'!BS13="","",'各会計、関係団体の財政状況及び健全化判断比率'!BS13)</f>
        <v/>
      </c>
      <c r="CR40" s="389"/>
      <c r="CS40" s="389"/>
      <c r="CT40" s="389"/>
      <c r="CU40" s="389"/>
      <c r="CV40" s="389"/>
      <c r="CW40" s="389"/>
      <c r="CX40" s="389"/>
      <c r="CY40" s="389"/>
      <c r="CZ40" s="389"/>
      <c r="DA40" s="389"/>
      <c r="DB40" s="389"/>
      <c r="DC40" s="389"/>
      <c r="DD40" s="389"/>
      <c r="DE40" s="389"/>
      <c r="DG40" s="386" t="str">
        <f>IF('各会計、関係団体の財政状況及び健全化判断比率'!BR13="","",'各会計、関係団体の財政状況及び健全化判断比率'!BR13)</f>
        <v/>
      </c>
      <c r="DH40" s="386"/>
      <c r="DI40" s="180"/>
    </row>
    <row r="41" spans="1:113" ht="32.25" customHeight="1" x14ac:dyDescent="0.2">
      <c r="A41" s="175"/>
      <c r="B41" s="202"/>
      <c r="C41" s="388" t="str">
        <f t="shared" si="5"/>
        <v/>
      </c>
      <c r="D41" s="388"/>
      <c r="E41" s="389" t="str">
        <f>IF('各会計、関係団体の財政状況及び健全化判断比率'!B14="","",'各会計、関係団体の財政状況及び健全化判断比率'!B14)</f>
        <v/>
      </c>
      <c r="F41" s="389"/>
      <c r="G41" s="389"/>
      <c r="H41" s="389"/>
      <c r="I41" s="389"/>
      <c r="J41" s="389"/>
      <c r="K41" s="389"/>
      <c r="L41" s="389"/>
      <c r="M41" s="389"/>
      <c r="N41" s="389"/>
      <c r="O41" s="389"/>
      <c r="P41" s="389"/>
      <c r="Q41" s="389"/>
      <c r="R41" s="389"/>
      <c r="S41" s="389"/>
      <c r="T41" s="175"/>
      <c r="U41" s="388" t="str">
        <f t="shared" si="4"/>
        <v/>
      </c>
      <c r="V41" s="388"/>
      <c r="W41" s="389"/>
      <c r="X41" s="389"/>
      <c r="Y41" s="389"/>
      <c r="Z41" s="389"/>
      <c r="AA41" s="389"/>
      <c r="AB41" s="389"/>
      <c r="AC41" s="389"/>
      <c r="AD41" s="389"/>
      <c r="AE41" s="389"/>
      <c r="AF41" s="389"/>
      <c r="AG41" s="389"/>
      <c r="AH41" s="389"/>
      <c r="AI41" s="389"/>
      <c r="AJ41" s="389"/>
      <c r="AK41" s="389"/>
      <c r="AL41" s="175"/>
      <c r="AM41" s="388" t="str">
        <f t="shared" si="0"/>
        <v/>
      </c>
      <c r="AN41" s="388"/>
      <c r="AO41" s="389"/>
      <c r="AP41" s="389"/>
      <c r="AQ41" s="389"/>
      <c r="AR41" s="389"/>
      <c r="AS41" s="389"/>
      <c r="AT41" s="389"/>
      <c r="AU41" s="389"/>
      <c r="AV41" s="389"/>
      <c r="AW41" s="389"/>
      <c r="AX41" s="389"/>
      <c r="AY41" s="389"/>
      <c r="AZ41" s="389"/>
      <c r="BA41" s="389"/>
      <c r="BB41" s="389"/>
      <c r="BC41" s="389"/>
      <c r="BD41" s="175"/>
      <c r="BE41" s="388" t="str">
        <f t="shared" si="1"/>
        <v/>
      </c>
      <c r="BF41" s="388"/>
      <c r="BG41" s="389"/>
      <c r="BH41" s="389"/>
      <c r="BI41" s="389"/>
      <c r="BJ41" s="389"/>
      <c r="BK41" s="389"/>
      <c r="BL41" s="389"/>
      <c r="BM41" s="389"/>
      <c r="BN41" s="389"/>
      <c r="BO41" s="389"/>
      <c r="BP41" s="389"/>
      <c r="BQ41" s="389"/>
      <c r="BR41" s="389"/>
      <c r="BS41" s="389"/>
      <c r="BT41" s="389"/>
      <c r="BU41" s="389"/>
      <c r="BV41" s="175"/>
      <c r="BW41" s="388" t="str">
        <f t="shared" si="2"/>
        <v/>
      </c>
      <c r="BX41" s="388"/>
      <c r="BY41" s="389" t="str">
        <f>IF('各会計、関係団体の財政状況及び健全化判断比率'!B75="","",'各会計、関係団体の財政状況及び健全化判断比率'!B75)</f>
        <v/>
      </c>
      <c r="BZ41" s="389"/>
      <c r="CA41" s="389"/>
      <c r="CB41" s="389"/>
      <c r="CC41" s="389"/>
      <c r="CD41" s="389"/>
      <c r="CE41" s="389"/>
      <c r="CF41" s="389"/>
      <c r="CG41" s="389"/>
      <c r="CH41" s="389"/>
      <c r="CI41" s="389"/>
      <c r="CJ41" s="389"/>
      <c r="CK41" s="389"/>
      <c r="CL41" s="389"/>
      <c r="CM41" s="389"/>
      <c r="CN41" s="175"/>
      <c r="CO41" s="388" t="str">
        <f t="shared" si="3"/>
        <v/>
      </c>
      <c r="CP41" s="388"/>
      <c r="CQ41" s="389" t="str">
        <f>IF('各会計、関係団体の財政状況及び健全化判断比率'!BS14="","",'各会計、関係団体の財政状況及び健全化判断比率'!BS14)</f>
        <v/>
      </c>
      <c r="CR41" s="389"/>
      <c r="CS41" s="389"/>
      <c r="CT41" s="389"/>
      <c r="CU41" s="389"/>
      <c r="CV41" s="389"/>
      <c r="CW41" s="389"/>
      <c r="CX41" s="389"/>
      <c r="CY41" s="389"/>
      <c r="CZ41" s="389"/>
      <c r="DA41" s="389"/>
      <c r="DB41" s="389"/>
      <c r="DC41" s="389"/>
      <c r="DD41" s="389"/>
      <c r="DE41" s="389"/>
      <c r="DG41" s="386" t="str">
        <f>IF('各会計、関係団体の財政状況及び健全化判断比率'!BR14="","",'各会計、関係団体の財政状況及び健全化判断比率'!BR14)</f>
        <v/>
      </c>
      <c r="DH41" s="386"/>
      <c r="DI41" s="180"/>
    </row>
    <row r="42" spans="1:113" ht="32.25" customHeight="1" x14ac:dyDescent="0.2">
      <c r="B42" s="202"/>
      <c r="C42" s="388" t="str">
        <f t="shared" si="5"/>
        <v/>
      </c>
      <c r="D42" s="388"/>
      <c r="E42" s="389" t="str">
        <f>IF('各会計、関係団体の財政状況及び健全化判断比率'!B15="","",'各会計、関係団体の財政状況及び健全化判断比率'!B15)</f>
        <v/>
      </c>
      <c r="F42" s="389"/>
      <c r="G42" s="389"/>
      <c r="H42" s="389"/>
      <c r="I42" s="389"/>
      <c r="J42" s="389"/>
      <c r="K42" s="389"/>
      <c r="L42" s="389"/>
      <c r="M42" s="389"/>
      <c r="N42" s="389"/>
      <c r="O42" s="389"/>
      <c r="P42" s="389"/>
      <c r="Q42" s="389"/>
      <c r="R42" s="389"/>
      <c r="S42" s="389"/>
      <c r="T42" s="175"/>
      <c r="U42" s="388" t="str">
        <f t="shared" si="4"/>
        <v/>
      </c>
      <c r="V42" s="388"/>
      <c r="W42" s="389"/>
      <c r="X42" s="389"/>
      <c r="Y42" s="389"/>
      <c r="Z42" s="389"/>
      <c r="AA42" s="389"/>
      <c r="AB42" s="389"/>
      <c r="AC42" s="389"/>
      <c r="AD42" s="389"/>
      <c r="AE42" s="389"/>
      <c r="AF42" s="389"/>
      <c r="AG42" s="389"/>
      <c r="AH42" s="389"/>
      <c r="AI42" s="389"/>
      <c r="AJ42" s="389"/>
      <c r="AK42" s="389"/>
      <c r="AL42" s="175"/>
      <c r="AM42" s="388" t="str">
        <f t="shared" si="0"/>
        <v/>
      </c>
      <c r="AN42" s="388"/>
      <c r="AO42" s="389"/>
      <c r="AP42" s="389"/>
      <c r="AQ42" s="389"/>
      <c r="AR42" s="389"/>
      <c r="AS42" s="389"/>
      <c r="AT42" s="389"/>
      <c r="AU42" s="389"/>
      <c r="AV42" s="389"/>
      <c r="AW42" s="389"/>
      <c r="AX42" s="389"/>
      <c r="AY42" s="389"/>
      <c r="AZ42" s="389"/>
      <c r="BA42" s="389"/>
      <c r="BB42" s="389"/>
      <c r="BC42" s="389"/>
      <c r="BD42" s="175"/>
      <c r="BE42" s="388" t="str">
        <f t="shared" si="1"/>
        <v/>
      </c>
      <c r="BF42" s="388"/>
      <c r="BG42" s="389"/>
      <c r="BH42" s="389"/>
      <c r="BI42" s="389"/>
      <c r="BJ42" s="389"/>
      <c r="BK42" s="389"/>
      <c r="BL42" s="389"/>
      <c r="BM42" s="389"/>
      <c r="BN42" s="389"/>
      <c r="BO42" s="389"/>
      <c r="BP42" s="389"/>
      <c r="BQ42" s="389"/>
      <c r="BR42" s="389"/>
      <c r="BS42" s="389"/>
      <c r="BT42" s="389"/>
      <c r="BU42" s="389"/>
      <c r="BV42" s="175"/>
      <c r="BW42" s="388" t="str">
        <f t="shared" si="2"/>
        <v/>
      </c>
      <c r="BX42" s="388"/>
      <c r="BY42" s="389" t="str">
        <f>IF('各会計、関係団体の財政状況及び健全化判断比率'!B76="","",'各会計、関係団体の財政状況及び健全化判断比率'!B76)</f>
        <v/>
      </c>
      <c r="BZ42" s="389"/>
      <c r="CA42" s="389"/>
      <c r="CB42" s="389"/>
      <c r="CC42" s="389"/>
      <c r="CD42" s="389"/>
      <c r="CE42" s="389"/>
      <c r="CF42" s="389"/>
      <c r="CG42" s="389"/>
      <c r="CH42" s="389"/>
      <c r="CI42" s="389"/>
      <c r="CJ42" s="389"/>
      <c r="CK42" s="389"/>
      <c r="CL42" s="389"/>
      <c r="CM42" s="389"/>
      <c r="CN42" s="175"/>
      <c r="CO42" s="388" t="str">
        <f t="shared" si="3"/>
        <v/>
      </c>
      <c r="CP42" s="388"/>
      <c r="CQ42" s="389" t="str">
        <f>IF('各会計、関係団体の財政状況及び健全化判断比率'!BS15="","",'各会計、関係団体の財政状況及び健全化判断比率'!BS15)</f>
        <v/>
      </c>
      <c r="CR42" s="389"/>
      <c r="CS42" s="389"/>
      <c r="CT42" s="389"/>
      <c r="CU42" s="389"/>
      <c r="CV42" s="389"/>
      <c r="CW42" s="389"/>
      <c r="CX42" s="389"/>
      <c r="CY42" s="389"/>
      <c r="CZ42" s="389"/>
      <c r="DA42" s="389"/>
      <c r="DB42" s="389"/>
      <c r="DC42" s="389"/>
      <c r="DD42" s="389"/>
      <c r="DE42" s="389"/>
      <c r="DG42" s="386" t="str">
        <f>IF('各会計、関係団体の財政状況及び健全化判断比率'!BR15="","",'各会計、関係団体の財政状況及び健全化判断比率'!BR15)</f>
        <v/>
      </c>
      <c r="DH42" s="386"/>
      <c r="DI42" s="180"/>
    </row>
    <row r="43" spans="1:113" ht="32.25" customHeight="1" x14ac:dyDescent="0.2">
      <c r="B43" s="202"/>
      <c r="C43" s="388" t="str">
        <f t="shared" si="5"/>
        <v/>
      </c>
      <c r="D43" s="388"/>
      <c r="E43" s="389" t="str">
        <f>IF('各会計、関係団体の財政状況及び健全化判断比率'!B16="","",'各会計、関係団体の財政状況及び健全化判断比率'!B16)</f>
        <v/>
      </c>
      <c r="F43" s="389"/>
      <c r="G43" s="389"/>
      <c r="H43" s="389"/>
      <c r="I43" s="389"/>
      <c r="J43" s="389"/>
      <c r="K43" s="389"/>
      <c r="L43" s="389"/>
      <c r="M43" s="389"/>
      <c r="N43" s="389"/>
      <c r="O43" s="389"/>
      <c r="P43" s="389"/>
      <c r="Q43" s="389"/>
      <c r="R43" s="389"/>
      <c r="S43" s="389"/>
      <c r="T43" s="175"/>
      <c r="U43" s="388" t="str">
        <f t="shared" si="4"/>
        <v/>
      </c>
      <c r="V43" s="388"/>
      <c r="W43" s="389"/>
      <c r="X43" s="389"/>
      <c r="Y43" s="389"/>
      <c r="Z43" s="389"/>
      <c r="AA43" s="389"/>
      <c r="AB43" s="389"/>
      <c r="AC43" s="389"/>
      <c r="AD43" s="389"/>
      <c r="AE43" s="389"/>
      <c r="AF43" s="389"/>
      <c r="AG43" s="389"/>
      <c r="AH43" s="389"/>
      <c r="AI43" s="389"/>
      <c r="AJ43" s="389"/>
      <c r="AK43" s="389"/>
      <c r="AL43" s="175"/>
      <c r="AM43" s="388" t="str">
        <f t="shared" si="0"/>
        <v/>
      </c>
      <c r="AN43" s="388"/>
      <c r="AO43" s="389"/>
      <c r="AP43" s="389"/>
      <c r="AQ43" s="389"/>
      <c r="AR43" s="389"/>
      <c r="AS43" s="389"/>
      <c r="AT43" s="389"/>
      <c r="AU43" s="389"/>
      <c r="AV43" s="389"/>
      <c r="AW43" s="389"/>
      <c r="AX43" s="389"/>
      <c r="AY43" s="389"/>
      <c r="AZ43" s="389"/>
      <c r="BA43" s="389"/>
      <c r="BB43" s="389"/>
      <c r="BC43" s="389"/>
      <c r="BD43" s="175"/>
      <c r="BE43" s="388" t="str">
        <f t="shared" si="1"/>
        <v/>
      </c>
      <c r="BF43" s="388"/>
      <c r="BG43" s="389"/>
      <c r="BH43" s="389"/>
      <c r="BI43" s="389"/>
      <c r="BJ43" s="389"/>
      <c r="BK43" s="389"/>
      <c r="BL43" s="389"/>
      <c r="BM43" s="389"/>
      <c r="BN43" s="389"/>
      <c r="BO43" s="389"/>
      <c r="BP43" s="389"/>
      <c r="BQ43" s="389"/>
      <c r="BR43" s="389"/>
      <c r="BS43" s="389"/>
      <c r="BT43" s="389"/>
      <c r="BU43" s="389"/>
      <c r="BV43" s="175"/>
      <c r="BW43" s="388" t="str">
        <f t="shared" si="2"/>
        <v/>
      </c>
      <c r="BX43" s="388"/>
      <c r="BY43" s="389" t="str">
        <f>IF('各会計、関係団体の財政状況及び健全化判断比率'!B77="","",'各会計、関係団体の財政状況及び健全化判断比率'!B77)</f>
        <v/>
      </c>
      <c r="BZ43" s="389"/>
      <c r="CA43" s="389"/>
      <c r="CB43" s="389"/>
      <c r="CC43" s="389"/>
      <c r="CD43" s="389"/>
      <c r="CE43" s="389"/>
      <c r="CF43" s="389"/>
      <c r="CG43" s="389"/>
      <c r="CH43" s="389"/>
      <c r="CI43" s="389"/>
      <c r="CJ43" s="389"/>
      <c r="CK43" s="389"/>
      <c r="CL43" s="389"/>
      <c r="CM43" s="389"/>
      <c r="CN43" s="175"/>
      <c r="CO43" s="388" t="str">
        <f t="shared" si="3"/>
        <v/>
      </c>
      <c r="CP43" s="388"/>
      <c r="CQ43" s="389" t="str">
        <f>IF('各会計、関係団体の財政状況及び健全化判断比率'!BS16="","",'各会計、関係団体の財政状況及び健全化判断比率'!BS16)</f>
        <v/>
      </c>
      <c r="CR43" s="389"/>
      <c r="CS43" s="389"/>
      <c r="CT43" s="389"/>
      <c r="CU43" s="389"/>
      <c r="CV43" s="389"/>
      <c r="CW43" s="389"/>
      <c r="CX43" s="389"/>
      <c r="CY43" s="389"/>
      <c r="CZ43" s="389"/>
      <c r="DA43" s="389"/>
      <c r="DB43" s="389"/>
      <c r="DC43" s="389"/>
      <c r="DD43" s="389"/>
      <c r="DE43" s="389"/>
      <c r="DG43" s="386" t="str">
        <f>IF('各会計、関係団体の財政状況及び健全化判断比率'!BR16="","",'各会計、関係団体の財政状況及び健全化判断比率'!BR16)</f>
        <v/>
      </c>
      <c r="DH43" s="3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385" t="s">
        <v>209</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2">
      <c r="E47" s="385" t="s">
        <v>210</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2">
      <c r="E48" s="385" t="s">
        <v>211</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2">
      <c r="E49" s="387" t="s">
        <v>212</v>
      </c>
      <c r="F49" s="387"/>
      <c r="G49" s="387"/>
      <c r="H49" s="387"/>
      <c r="I49" s="387"/>
      <c r="J49" s="387"/>
      <c r="K49" s="387"/>
      <c r="L49" s="387"/>
      <c r="M49" s="387"/>
      <c r="N49" s="387"/>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387"/>
      <c r="AM49" s="387"/>
      <c r="AN49" s="387"/>
      <c r="AO49" s="387"/>
      <c r="AP49" s="387"/>
      <c r="AQ49" s="387"/>
      <c r="AR49" s="387"/>
      <c r="AS49" s="387"/>
      <c r="AT49" s="387"/>
      <c r="AU49" s="387"/>
      <c r="AV49" s="387"/>
      <c r="AW49" s="387"/>
      <c r="AX49" s="387"/>
      <c r="AY49" s="387"/>
      <c r="AZ49" s="387"/>
      <c r="BA49" s="387"/>
      <c r="BB49" s="387"/>
      <c r="BC49" s="387"/>
      <c r="BD49" s="387"/>
      <c r="BE49" s="387"/>
      <c r="BF49" s="387"/>
      <c r="BG49" s="387"/>
      <c r="BH49" s="387"/>
      <c r="BI49" s="387"/>
      <c r="BJ49" s="387"/>
      <c r="BK49" s="387"/>
      <c r="BL49" s="387"/>
      <c r="BM49" s="387"/>
      <c r="BN49" s="387"/>
      <c r="BO49" s="387"/>
      <c r="BP49" s="387"/>
      <c r="BQ49" s="387"/>
      <c r="BR49" s="387"/>
      <c r="BS49" s="387"/>
      <c r="BT49" s="387"/>
      <c r="BU49" s="387"/>
      <c r="BV49" s="387"/>
      <c r="BW49" s="387"/>
      <c r="BX49" s="387"/>
      <c r="BY49" s="387"/>
      <c r="BZ49" s="387"/>
      <c r="CA49" s="387"/>
      <c r="CB49" s="387"/>
      <c r="CC49" s="387"/>
      <c r="CD49" s="387"/>
      <c r="CE49" s="387"/>
      <c r="CF49" s="387"/>
      <c r="CG49" s="387"/>
      <c r="CH49" s="387"/>
      <c r="CI49" s="387"/>
      <c r="CJ49" s="387"/>
      <c r="CK49" s="387"/>
      <c r="CL49" s="387"/>
      <c r="CM49" s="387"/>
      <c r="CN49" s="387"/>
      <c r="CO49" s="387"/>
      <c r="CP49" s="387"/>
      <c r="CQ49" s="387"/>
      <c r="CR49" s="387"/>
      <c r="CS49" s="387"/>
      <c r="CT49" s="387"/>
      <c r="CU49" s="387"/>
      <c r="CV49" s="387"/>
      <c r="CW49" s="387"/>
      <c r="CX49" s="387"/>
      <c r="CY49" s="387"/>
      <c r="CZ49" s="387"/>
      <c r="DA49" s="387"/>
      <c r="DB49" s="387"/>
      <c r="DC49" s="387"/>
      <c r="DD49" s="387"/>
      <c r="DE49" s="387"/>
      <c r="DF49" s="387"/>
      <c r="DG49" s="387"/>
      <c r="DH49" s="387"/>
      <c r="DI49" s="387"/>
    </row>
    <row r="50" spans="5:113" x14ac:dyDescent="0.2">
      <c r="E50" s="385" t="s">
        <v>213</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2">
      <c r="E51" s="385" t="s">
        <v>214</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2">
      <c r="E52" s="385" t="s">
        <v>215</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2">
      <c r="E53" s="385" t="s">
        <v>216</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2"/>
    <row r="55" spans="5:113" x14ac:dyDescent="0.2"/>
    <row r="56" spans="5:113" x14ac:dyDescent="0.2"/>
  </sheetData>
  <sheetProtection algorithmName="SHA-512" hashValue="0YqpX+nT1p2VsSTl1oWACym0c6KVBzTvcb/QUfggi9i+Q6UmJLE9tTZgUgdq7V0OrN8GTHS6NeaOcVZI4zmMbw==" saltValue="VGaXangKClrGlAwz4B3+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70" t="s">
        <v>573</v>
      </c>
      <c r="D34" s="1170"/>
      <c r="E34" s="1171"/>
      <c r="F34" s="32">
        <v>12.14</v>
      </c>
      <c r="G34" s="33">
        <v>13.52</v>
      </c>
      <c r="H34" s="33">
        <v>14.3</v>
      </c>
      <c r="I34" s="33">
        <v>14.52</v>
      </c>
      <c r="J34" s="34">
        <v>15</v>
      </c>
      <c r="K34" s="22"/>
      <c r="L34" s="22"/>
      <c r="M34" s="22"/>
      <c r="N34" s="22"/>
      <c r="O34" s="22"/>
      <c r="P34" s="22"/>
    </row>
    <row r="35" spans="1:16" ht="39" customHeight="1" x14ac:dyDescent="0.2">
      <c r="A35" s="22"/>
      <c r="B35" s="35"/>
      <c r="C35" s="1166" t="s">
        <v>574</v>
      </c>
      <c r="D35" s="1166"/>
      <c r="E35" s="1167"/>
      <c r="F35" s="36">
        <v>3.53</v>
      </c>
      <c r="G35" s="37">
        <v>5.55</v>
      </c>
      <c r="H35" s="37">
        <v>5</v>
      </c>
      <c r="I35" s="37">
        <v>8.26</v>
      </c>
      <c r="J35" s="38">
        <v>7.77</v>
      </c>
      <c r="K35" s="22"/>
      <c r="L35" s="22"/>
      <c r="M35" s="22"/>
      <c r="N35" s="22"/>
      <c r="O35" s="22"/>
      <c r="P35" s="22"/>
    </row>
    <row r="36" spans="1:16" ht="39" customHeight="1" x14ac:dyDescent="0.2">
      <c r="A36" s="22"/>
      <c r="B36" s="35"/>
      <c r="C36" s="1166" t="s">
        <v>575</v>
      </c>
      <c r="D36" s="1166"/>
      <c r="E36" s="1167"/>
      <c r="F36" s="36">
        <v>1.48</v>
      </c>
      <c r="G36" s="37">
        <v>1.1000000000000001</v>
      </c>
      <c r="H36" s="37">
        <v>1.1100000000000001</v>
      </c>
      <c r="I36" s="37">
        <v>2.73</v>
      </c>
      <c r="J36" s="38">
        <v>2.88</v>
      </c>
      <c r="K36" s="22"/>
      <c r="L36" s="22"/>
      <c r="M36" s="22"/>
      <c r="N36" s="22"/>
      <c r="O36" s="22"/>
      <c r="P36" s="22"/>
    </row>
    <row r="37" spans="1:16" ht="39" customHeight="1" x14ac:dyDescent="0.2">
      <c r="A37" s="22"/>
      <c r="B37" s="35"/>
      <c r="C37" s="1166" t="s">
        <v>576</v>
      </c>
      <c r="D37" s="1166"/>
      <c r="E37" s="1167"/>
      <c r="F37" s="36">
        <v>1.35</v>
      </c>
      <c r="G37" s="37">
        <v>1.4</v>
      </c>
      <c r="H37" s="37">
        <v>1.39</v>
      </c>
      <c r="I37" s="37">
        <v>1.36</v>
      </c>
      <c r="J37" s="38">
        <v>1.43</v>
      </c>
      <c r="K37" s="22"/>
      <c r="L37" s="22"/>
      <c r="M37" s="22"/>
      <c r="N37" s="22"/>
      <c r="O37" s="22"/>
      <c r="P37" s="22"/>
    </row>
    <row r="38" spans="1:16" ht="39" customHeight="1" x14ac:dyDescent="0.2">
      <c r="A38" s="22"/>
      <c r="B38" s="35"/>
      <c r="C38" s="1166" t="s">
        <v>577</v>
      </c>
      <c r="D38" s="1166"/>
      <c r="E38" s="1167"/>
      <c r="F38" s="36" t="s">
        <v>523</v>
      </c>
      <c r="G38" s="37" t="s">
        <v>523</v>
      </c>
      <c r="H38" s="37">
        <v>0.69</v>
      </c>
      <c r="I38" s="37">
        <v>1</v>
      </c>
      <c r="J38" s="38">
        <v>1.1399999999999999</v>
      </c>
      <c r="K38" s="22"/>
      <c r="L38" s="22"/>
      <c r="M38" s="22"/>
      <c r="N38" s="22"/>
      <c r="O38" s="22"/>
      <c r="P38" s="22"/>
    </row>
    <row r="39" spans="1:16" ht="39" customHeight="1" x14ac:dyDescent="0.2">
      <c r="A39" s="22"/>
      <c r="B39" s="35"/>
      <c r="C39" s="1166" t="s">
        <v>578</v>
      </c>
      <c r="D39" s="1166"/>
      <c r="E39" s="1167"/>
      <c r="F39" s="36" t="s">
        <v>523</v>
      </c>
      <c r="G39" s="37" t="s">
        <v>523</v>
      </c>
      <c r="H39" s="37">
        <v>0.28999999999999998</v>
      </c>
      <c r="I39" s="37">
        <v>0.46</v>
      </c>
      <c r="J39" s="38">
        <v>0.66</v>
      </c>
      <c r="K39" s="22"/>
      <c r="L39" s="22"/>
      <c r="M39" s="22"/>
      <c r="N39" s="22"/>
      <c r="O39" s="22"/>
      <c r="P39" s="22"/>
    </row>
    <row r="40" spans="1:16" ht="39" customHeight="1" x14ac:dyDescent="0.2">
      <c r="A40" s="22"/>
      <c r="B40" s="35"/>
      <c r="C40" s="1166" t="s">
        <v>579</v>
      </c>
      <c r="D40" s="1166"/>
      <c r="E40" s="1167"/>
      <c r="F40" s="36">
        <v>0.24</v>
      </c>
      <c r="G40" s="37">
        <v>0.7</v>
      </c>
      <c r="H40" s="37">
        <v>0.63</v>
      </c>
      <c r="I40" s="37">
        <v>0.55000000000000004</v>
      </c>
      <c r="J40" s="38">
        <v>0.32</v>
      </c>
      <c r="K40" s="22"/>
      <c r="L40" s="22"/>
      <c r="M40" s="22"/>
      <c r="N40" s="22"/>
      <c r="O40" s="22"/>
      <c r="P40" s="22"/>
    </row>
    <row r="41" spans="1:16" ht="39" customHeight="1" x14ac:dyDescent="0.2">
      <c r="A41" s="22"/>
      <c r="B41" s="35"/>
      <c r="C41" s="1166" t="s">
        <v>580</v>
      </c>
      <c r="D41" s="1166"/>
      <c r="E41" s="1167"/>
      <c r="F41" s="36">
        <v>0.01</v>
      </c>
      <c r="G41" s="37">
        <v>0.01</v>
      </c>
      <c r="H41" s="37">
        <v>0.01</v>
      </c>
      <c r="I41" s="37">
        <v>0.06</v>
      </c>
      <c r="J41" s="38">
        <v>0.01</v>
      </c>
      <c r="K41" s="22"/>
      <c r="L41" s="22"/>
      <c r="M41" s="22"/>
      <c r="N41" s="22"/>
      <c r="O41" s="22"/>
      <c r="P41" s="22"/>
    </row>
    <row r="42" spans="1:16" ht="39" customHeight="1" x14ac:dyDescent="0.2">
      <c r="A42" s="22"/>
      <c r="B42" s="39"/>
      <c r="C42" s="1166" t="s">
        <v>581</v>
      </c>
      <c r="D42" s="1166"/>
      <c r="E42" s="1167"/>
      <c r="F42" s="36" t="s">
        <v>523</v>
      </c>
      <c r="G42" s="37" t="s">
        <v>523</v>
      </c>
      <c r="H42" s="37" t="s">
        <v>523</v>
      </c>
      <c r="I42" s="37" t="s">
        <v>523</v>
      </c>
      <c r="J42" s="38" t="s">
        <v>523</v>
      </c>
      <c r="K42" s="22"/>
      <c r="L42" s="22"/>
      <c r="M42" s="22"/>
      <c r="N42" s="22"/>
      <c r="O42" s="22"/>
      <c r="P42" s="22"/>
    </row>
    <row r="43" spans="1:16" ht="39" customHeight="1" thickBot="1" x14ac:dyDescent="0.25">
      <c r="A43" s="22"/>
      <c r="B43" s="40"/>
      <c r="C43" s="1168" t="s">
        <v>582</v>
      </c>
      <c r="D43" s="1168"/>
      <c r="E43" s="1169"/>
      <c r="F43" s="41">
        <v>0.11</v>
      </c>
      <c r="G43" s="42">
        <v>0.45</v>
      </c>
      <c r="H43" s="42" t="s">
        <v>523</v>
      </c>
      <c r="I43" s="42" t="s">
        <v>523</v>
      </c>
      <c r="J43" s="43" t="s">
        <v>523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qtzqk/GNFKC0HNLExkY+kylBDauC+0d51jTK2lLnGs//dNFO3DBjDXeQ0flQPkKS193vQ3qDX9j2XOWee1f5g==" saltValue="X9chT+hREFVIgot6i0gm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95" t="s">
        <v>11</v>
      </c>
      <c r="C45" s="1196"/>
      <c r="D45" s="56"/>
      <c r="E45" s="1201" t="s">
        <v>12</v>
      </c>
      <c r="F45" s="1201"/>
      <c r="G45" s="1201"/>
      <c r="H45" s="1201"/>
      <c r="I45" s="1201"/>
      <c r="J45" s="1202"/>
      <c r="K45" s="57">
        <v>839</v>
      </c>
      <c r="L45" s="58">
        <v>872</v>
      </c>
      <c r="M45" s="58">
        <v>868</v>
      </c>
      <c r="N45" s="58">
        <v>897</v>
      </c>
      <c r="O45" s="59">
        <v>927</v>
      </c>
      <c r="P45" s="46"/>
      <c r="Q45" s="46"/>
      <c r="R45" s="46"/>
      <c r="S45" s="46"/>
      <c r="T45" s="46"/>
      <c r="U45" s="46"/>
    </row>
    <row r="46" spans="1:21" ht="30.75" customHeight="1" x14ac:dyDescent="0.2">
      <c r="A46" s="46"/>
      <c r="B46" s="1197"/>
      <c r="C46" s="1198"/>
      <c r="D46" s="60"/>
      <c r="E46" s="1174" t="s">
        <v>13</v>
      </c>
      <c r="F46" s="1174"/>
      <c r="G46" s="1174"/>
      <c r="H46" s="1174"/>
      <c r="I46" s="1174"/>
      <c r="J46" s="1175"/>
      <c r="K46" s="61" t="s">
        <v>523</v>
      </c>
      <c r="L46" s="62" t="s">
        <v>523</v>
      </c>
      <c r="M46" s="62" t="s">
        <v>523</v>
      </c>
      <c r="N46" s="62" t="s">
        <v>523</v>
      </c>
      <c r="O46" s="63" t="s">
        <v>523</v>
      </c>
      <c r="P46" s="46"/>
      <c r="Q46" s="46"/>
      <c r="R46" s="46"/>
      <c r="S46" s="46"/>
      <c r="T46" s="46"/>
      <c r="U46" s="46"/>
    </row>
    <row r="47" spans="1:21" ht="30.75" customHeight="1" x14ac:dyDescent="0.2">
      <c r="A47" s="46"/>
      <c r="B47" s="1197"/>
      <c r="C47" s="1198"/>
      <c r="D47" s="60"/>
      <c r="E47" s="1174" t="s">
        <v>14</v>
      </c>
      <c r="F47" s="1174"/>
      <c r="G47" s="1174"/>
      <c r="H47" s="1174"/>
      <c r="I47" s="1174"/>
      <c r="J47" s="1175"/>
      <c r="K47" s="61" t="s">
        <v>523</v>
      </c>
      <c r="L47" s="62" t="s">
        <v>523</v>
      </c>
      <c r="M47" s="62" t="s">
        <v>523</v>
      </c>
      <c r="N47" s="62" t="s">
        <v>523</v>
      </c>
      <c r="O47" s="63" t="s">
        <v>523</v>
      </c>
      <c r="P47" s="46"/>
      <c r="Q47" s="46"/>
      <c r="R47" s="46"/>
      <c r="S47" s="46"/>
      <c r="T47" s="46"/>
      <c r="U47" s="46"/>
    </row>
    <row r="48" spans="1:21" ht="30.75" customHeight="1" x14ac:dyDescent="0.2">
      <c r="A48" s="46"/>
      <c r="B48" s="1197"/>
      <c r="C48" s="1198"/>
      <c r="D48" s="60"/>
      <c r="E48" s="1174" t="s">
        <v>15</v>
      </c>
      <c r="F48" s="1174"/>
      <c r="G48" s="1174"/>
      <c r="H48" s="1174"/>
      <c r="I48" s="1174"/>
      <c r="J48" s="1175"/>
      <c r="K48" s="61">
        <v>535</v>
      </c>
      <c r="L48" s="62">
        <v>537</v>
      </c>
      <c r="M48" s="62">
        <v>430</v>
      </c>
      <c r="N48" s="62">
        <v>373</v>
      </c>
      <c r="O48" s="63">
        <v>358</v>
      </c>
      <c r="P48" s="46"/>
      <c r="Q48" s="46"/>
      <c r="R48" s="46"/>
      <c r="S48" s="46"/>
      <c r="T48" s="46"/>
      <c r="U48" s="46"/>
    </row>
    <row r="49" spans="1:21" ht="30.75" customHeight="1" x14ac:dyDescent="0.2">
      <c r="A49" s="46"/>
      <c r="B49" s="1197"/>
      <c r="C49" s="1198"/>
      <c r="D49" s="60"/>
      <c r="E49" s="1174" t="s">
        <v>16</v>
      </c>
      <c r="F49" s="1174"/>
      <c r="G49" s="1174"/>
      <c r="H49" s="1174"/>
      <c r="I49" s="1174"/>
      <c r="J49" s="1175"/>
      <c r="K49" s="61" t="s">
        <v>523</v>
      </c>
      <c r="L49" s="62" t="s">
        <v>523</v>
      </c>
      <c r="M49" s="62" t="s">
        <v>523</v>
      </c>
      <c r="N49" s="62" t="s">
        <v>523</v>
      </c>
      <c r="O49" s="63" t="s">
        <v>523</v>
      </c>
      <c r="P49" s="46"/>
      <c r="Q49" s="46"/>
      <c r="R49" s="46"/>
      <c r="S49" s="46"/>
      <c r="T49" s="46"/>
      <c r="U49" s="46"/>
    </row>
    <row r="50" spans="1:21" ht="30.75" customHeight="1" x14ac:dyDescent="0.2">
      <c r="A50" s="46"/>
      <c r="B50" s="1197"/>
      <c r="C50" s="1198"/>
      <c r="D50" s="60"/>
      <c r="E50" s="1174" t="s">
        <v>17</v>
      </c>
      <c r="F50" s="1174"/>
      <c r="G50" s="1174"/>
      <c r="H50" s="1174"/>
      <c r="I50" s="1174"/>
      <c r="J50" s="1175"/>
      <c r="K50" s="61" t="s">
        <v>523</v>
      </c>
      <c r="L50" s="62" t="s">
        <v>523</v>
      </c>
      <c r="M50" s="62" t="s">
        <v>523</v>
      </c>
      <c r="N50" s="62" t="s">
        <v>523</v>
      </c>
      <c r="O50" s="63" t="s">
        <v>523</v>
      </c>
      <c r="P50" s="46"/>
      <c r="Q50" s="46"/>
      <c r="R50" s="46"/>
      <c r="S50" s="46"/>
      <c r="T50" s="46"/>
      <c r="U50" s="46"/>
    </row>
    <row r="51" spans="1:21" ht="30.75" customHeight="1" x14ac:dyDescent="0.2">
      <c r="A51" s="46"/>
      <c r="B51" s="1199"/>
      <c r="C51" s="1200"/>
      <c r="D51" s="64"/>
      <c r="E51" s="1174" t="s">
        <v>18</v>
      </c>
      <c r="F51" s="1174"/>
      <c r="G51" s="1174"/>
      <c r="H51" s="1174"/>
      <c r="I51" s="1174"/>
      <c r="J51" s="1175"/>
      <c r="K51" s="61" t="s">
        <v>523</v>
      </c>
      <c r="L51" s="62" t="s">
        <v>523</v>
      </c>
      <c r="M51" s="62" t="s">
        <v>523</v>
      </c>
      <c r="N51" s="62" t="s">
        <v>523</v>
      </c>
      <c r="O51" s="63" t="s">
        <v>523</v>
      </c>
      <c r="P51" s="46"/>
      <c r="Q51" s="46"/>
      <c r="R51" s="46"/>
      <c r="S51" s="46"/>
      <c r="T51" s="46"/>
      <c r="U51" s="46"/>
    </row>
    <row r="52" spans="1:21" ht="30.75" customHeight="1" x14ac:dyDescent="0.2">
      <c r="A52" s="46"/>
      <c r="B52" s="1172" t="s">
        <v>19</v>
      </c>
      <c r="C52" s="1173"/>
      <c r="D52" s="64"/>
      <c r="E52" s="1174" t="s">
        <v>20</v>
      </c>
      <c r="F52" s="1174"/>
      <c r="G52" s="1174"/>
      <c r="H52" s="1174"/>
      <c r="I52" s="1174"/>
      <c r="J52" s="1175"/>
      <c r="K52" s="61">
        <v>868</v>
      </c>
      <c r="L52" s="62">
        <v>866</v>
      </c>
      <c r="M52" s="62">
        <v>861</v>
      </c>
      <c r="N52" s="62">
        <v>856</v>
      </c>
      <c r="O52" s="63">
        <v>852</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506</v>
      </c>
      <c r="L53" s="67">
        <v>543</v>
      </c>
      <c r="M53" s="67">
        <v>437</v>
      </c>
      <c r="N53" s="67">
        <v>414</v>
      </c>
      <c r="O53" s="68">
        <v>433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583</v>
      </c>
      <c r="P56" s="46"/>
      <c r="Q56" s="46"/>
      <c r="R56" s="46"/>
      <c r="S56" s="46"/>
      <c r="T56" s="46"/>
      <c r="U56" s="46"/>
    </row>
    <row r="57" spans="1:21" ht="31.5" customHeight="1" thickBot="1" x14ac:dyDescent="0.25">
      <c r="A57" s="46"/>
      <c r="B57" s="74"/>
      <c r="C57" s="75"/>
      <c r="D57" s="75"/>
      <c r="E57" s="76"/>
      <c r="F57" s="76"/>
      <c r="G57" s="76"/>
      <c r="H57" s="76"/>
      <c r="I57" s="76"/>
      <c r="J57" s="77" t="s">
        <v>2</v>
      </c>
      <c r="K57" s="78" t="s">
        <v>584</v>
      </c>
      <c r="L57" s="79" t="s">
        <v>585</v>
      </c>
      <c r="M57" s="79" t="s">
        <v>586</v>
      </c>
      <c r="N57" s="79" t="s">
        <v>587</v>
      </c>
      <c r="O57" s="80" t="s">
        <v>588</v>
      </c>
      <c r="P57" s="46"/>
      <c r="Q57" s="46"/>
      <c r="R57" s="46"/>
      <c r="S57" s="46"/>
      <c r="T57" s="46"/>
      <c r="U57" s="46"/>
    </row>
    <row r="58" spans="1:21" ht="31.5" customHeight="1" x14ac:dyDescent="0.2">
      <c r="B58" s="1180" t="s">
        <v>26</v>
      </c>
      <c r="C58" s="1181"/>
      <c r="D58" s="1186" t="s">
        <v>27</v>
      </c>
      <c r="E58" s="1187"/>
      <c r="F58" s="1187"/>
      <c r="G58" s="1187"/>
      <c r="H58" s="1187"/>
      <c r="I58" s="1187"/>
      <c r="J58" s="1188"/>
      <c r="K58" s="81" t="s">
        <v>599</v>
      </c>
      <c r="L58" s="82" t="s">
        <v>599</v>
      </c>
      <c r="M58" s="82" t="s">
        <v>599</v>
      </c>
      <c r="N58" s="82" t="s">
        <v>599</v>
      </c>
      <c r="O58" s="83" t="s">
        <v>599</v>
      </c>
    </row>
    <row r="59" spans="1:21" ht="31.5" customHeight="1" x14ac:dyDescent="0.2">
      <c r="B59" s="1182"/>
      <c r="C59" s="1183"/>
      <c r="D59" s="1189" t="s">
        <v>28</v>
      </c>
      <c r="E59" s="1190"/>
      <c r="F59" s="1190"/>
      <c r="G59" s="1190"/>
      <c r="H59" s="1190"/>
      <c r="I59" s="1190"/>
      <c r="J59" s="1191"/>
      <c r="K59" s="84" t="s">
        <v>599</v>
      </c>
      <c r="L59" s="85" t="s">
        <v>599</v>
      </c>
      <c r="M59" s="85" t="s">
        <v>599</v>
      </c>
      <c r="N59" s="85" t="s">
        <v>599</v>
      </c>
      <c r="O59" s="86" t="s">
        <v>599</v>
      </c>
    </row>
    <row r="60" spans="1:21" ht="31.5" customHeight="1" thickBot="1" x14ac:dyDescent="0.25">
      <c r="B60" s="1184"/>
      <c r="C60" s="1185"/>
      <c r="D60" s="1192" t="s">
        <v>29</v>
      </c>
      <c r="E60" s="1193"/>
      <c r="F60" s="1193"/>
      <c r="G60" s="1193"/>
      <c r="H60" s="1193"/>
      <c r="I60" s="1193"/>
      <c r="J60" s="1194"/>
      <c r="K60" s="87" t="s">
        <v>599</v>
      </c>
      <c r="L60" s="88" t="s">
        <v>599</v>
      </c>
      <c r="M60" s="88" t="s">
        <v>599</v>
      </c>
      <c r="N60" s="88" t="s">
        <v>599</v>
      </c>
      <c r="O60" s="89" t="s">
        <v>599</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Rz1cDAZrfB6N2fkpLTMrMGwa5rQiNZ0twLd5mkJc0FblA5C4amxeM1UeoMa5dDeEvHRPLiLcAL155oVhIQsxQ==" saltValue="i4fzu8z+C4T/y7ZS2/ri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564</v>
      </c>
      <c r="J40" s="101" t="s">
        <v>565</v>
      </c>
      <c r="K40" s="101" t="s">
        <v>566</v>
      </c>
      <c r="L40" s="101" t="s">
        <v>567</v>
      </c>
      <c r="M40" s="102" t="s">
        <v>568</v>
      </c>
    </row>
    <row r="41" spans="2:13" ht="27.75" customHeight="1" x14ac:dyDescent="0.2">
      <c r="B41" s="1215" t="s">
        <v>32</v>
      </c>
      <c r="C41" s="1216"/>
      <c r="D41" s="103"/>
      <c r="E41" s="1217" t="s">
        <v>33</v>
      </c>
      <c r="F41" s="1217"/>
      <c r="G41" s="1217"/>
      <c r="H41" s="1218"/>
      <c r="I41" s="342">
        <v>9898</v>
      </c>
      <c r="J41" s="343">
        <v>9947</v>
      </c>
      <c r="K41" s="343">
        <v>10078</v>
      </c>
      <c r="L41" s="343">
        <v>10341</v>
      </c>
      <c r="M41" s="344">
        <v>10010</v>
      </c>
    </row>
    <row r="42" spans="2:13" ht="27.75" customHeight="1" x14ac:dyDescent="0.2">
      <c r="B42" s="1205"/>
      <c r="C42" s="1206"/>
      <c r="D42" s="104"/>
      <c r="E42" s="1209" t="s">
        <v>34</v>
      </c>
      <c r="F42" s="1209"/>
      <c r="G42" s="1209"/>
      <c r="H42" s="1210"/>
      <c r="I42" s="345">
        <v>663</v>
      </c>
      <c r="J42" s="346">
        <v>639</v>
      </c>
      <c r="K42" s="346">
        <v>615</v>
      </c>
      <c r="L42" s="346">
        <v>591</v>
      </c>
      <c r="M42" s="347">
        <v>568</v>
      </c>
    </row>
    <row r="43" spans="2:13" ht="27.75" customHeight="1" x14ac:dyDescent="0.2">
      <c r="B43" s="1205"/>
      <c r="C43" s="1206"/>
      <c r="D43" s="104"/>
      <c r="E43" s="1209" t="s">
        <v>35</v>
      </c>
      <c r="F43" s="1209"/>
      <c r="G43" s="1209"/>
      <c r="H43" s="1210"/>
      <c r="I43" s="345">
        <v>6509</v>
      </c>
      <c r="J43" s="346">
        <v>6010</v>
      </c>
      <c r="K43" s="346">
        <v>5129</v>
      </c>
      <c r="L43" s="346">
        <v>4251</v>
      </c>
      <c r="M43" s="347">
        <v>3524</v>
      </c>
    </row>
    <row r="44" spans="2:13" ht="27.75" customHeight="1" x14ac:dyDescent="0.2">
      <c r="B44" s="1205"/>
      <c r="C44" s="1206"/>
      <c r="D44" s="104"/>
      <c r="E44" s="1209" t="s">
        <v>36</v>
      </c>
      <c r="F44" s="1209"/>
      <c r="G44" s="1209"/>
      <c r="H44" s="1210"/>
      <c r="I44" s="345" t="s">
        <v>523</v>
      </c>
      <c r="J44" s="346" t="s">
        <v>523</v>
      </c>
      <c r="K44" s="346" t="s">
        <v>523</v>
      </c>
      <c r="L44" s="346" t="s">
        <v>523</v>
      </c>
      <c r="M44" s="347" t="s">
        <v>523</v>
      </c>
    </row>
    <row r="45" spans="2:13" ht="27.75" customHeight="1" x14ac:dyDescent="0.2">
      <c r="B45" s="1205"/>
      <c r="C45" s="1206"/>
      <c r="D45" s="104"/>
      <c r="E45" s="1209" t="s">
        <v>37</v>
      </c>
      <c r="F45" s="1209"/>
      <c r="G45" s="1209"/>
      <c r="H45" s="1210"/>
      <c r="I45" s="345">
        <v>1836</v>
      </c>
      <c r="J45" s="346">
        <v>1808</v>
      </c>
      <c r="K45" s="346">
        <v>1768</v>
      </c>
      <c r="L45" s="346">
        <v>1759</v>
      </c>
      <c r="M45" s="347">
        <v>1655</v>
      </c>
    </row>
    <row r="46" spans="2:13" ht="27.75" customHeight="1" x14ac:dyDescent="0.2">
      <c r="B46" s="1205"/>
      <c r="C46" s="1206"/>
      <c r="D46" s="105"/>
      <c r="E46" s="1209" t="s">
        <v>38</v>
      </c>
      <c r="F46" s="1209"/>
      <c r="G46" s="1209"/>
      <c r="H46" s="1210"/>
      <c r="I46" s="345" t="s">
        <v>523</v>
      </c>
      <c r="J46" s="346" t="s">
        <v>523</v>
      </c>
      <c r="K46" s="346" t="s">
        <v>523</v>
      </c>
      <c r="L46" s="346" t="s">
        <v>523</v>
      </c>
      <c r="M46" s="347" t="s">
        <v>523</v>
      </c>
    </row>
    <row r="47" spans="2:13" ht="27.75" customHeight="1" x14ac:dyDescent="0.2">
      <c r="B47" s="1205"/>
      <c r="C47" s="1206"/>
      <c r="D47" s="106"/>
      <c r="E47" s="1219" t="s">
        <v>39</v>
      </c>
      <c r="F47" s="1220"/>
      <c r="G47" s="1220"/>
      <c r="H47" s="1221"/>
      <c r="I47" s="345" t="s">
        <v>523</v>
      </c>
      <c r="J47" s="346" t="s">
        <v>523</v>
      </c>
      <c r="K47" s="346" t="s">
        <v>523</v>
      </c>
      <c r="L47" s="346" t="s">
        <v>523</v>
      </c>
      <c r="M47" s="347" t="s">
        <v>523</v>
      </c>
    </row>
    <row r="48" spans="2:13" ht="27.75" customHeight="1" x14ac:dyDescent="0.2">
      <c r="B48" s="1205"/>
      <c r="C48" s="1206"/>
      <c r="D48" s="104"/>
      <c r="E48" s="1209" t="s">
        <v>40</v>
      </c>
      <c r="F48" s="1209"/>
      <c r="G48" s="1209"/>
      <c r="H48" s="1210"/>
      <c r="I48" s="345" t="s">
        <v>523</v>
      </c>
      <c r="J48" s="346" t="s">
        <v>523</v>
      </c>
      <c r="K48" s="346" t="s">
        <v>523</v>
      </c>
      <c r="L48" s="346" t="s">
        <v>523</v>
      </c>
      <c r="M48" s="347" t="s">
        <v>523</v>
      </c>
    </row>
    <row r="49" spans="2:13" ht="27.75" customHeight="1" x14ac:dyDescent="0.2">
      <c r="B49" s="1207"/>
      <c r="C49" s="1208"/>
      <c r="D49" s="104"/>
      <c r="E49" s="1209" t="s">
        <v>41</v>
      </c>
      <c r="F49" s="1209"/>
      <c r="G49" s="1209"/>
      <c r="H49" s="1210"/>
      <c r="I49" s="345" t="s">
        <v>523</v>
      </c>
      <c r="J49" s="346" t="s">
        <v>523</v>
      </c>
      <c r="K49" s="346" t="s">
        <v>523</v>
      </c>
      <c r="L49" s="346" t="s">
        <v>523</v>
      </c>
      <c r="M49" s="347" t="s">
        <v>523</v>
      </c>
    </row>
    <row r="50" spans="2:13" ht="27.75" customHeight="1" x14ac:dyDescent="0.2">
      <c r="B50" s="1203" t="s">
        <v>42</v>
      </c>
      <c r="C50" s="1204"/>
      <c r="D50" s="107"/>
      <c r="E50" s="1209" t="s">
        <v>43</v>
      </c>
      <c r="F50" s="1209"/>
      <c r="G50" s="1209"/>
      <c r="H50" s="1210"/>
      <c r="I50" s="345">
        <v>4720</v>
      </c>
      <c r="J50" s="346">
        <v>4426</v>
      </c>
      <c r="K50" s="346">
        <v>4286</v>
      </c>
      <c r="L50" s="346">
        <v>5538</v>
      </c>
      <c r="M50" s="347">
        <v>5855</v>
      </c>
    </row>
    <row r="51" spans="2:13" ht="27.75" customHeight="1" x14ac:dyDescent="0.2">
      <c r="B51" s="1205"/>
      <c r="C51" s="1206"/>
      <c r="D51" s="104"/>
      <c r="E51" s="1209" t="s">
        <v>44</v>
      </c>
      <c r="F51" s="1209"/>
      <c r="G51" s="1209"/>
      <c r="H51" s="1210"/>
      <c r="I51" s="345">
        <v>61</v>
      </c>
      <c r="J51" s="346">
        <v>41</v>
      </c>
      <c r="K51" s="346">
        <v>68</v>
      </c>
      <c r="L51" s="346">
        <v>115</v>
      </c>
      <c r="M51" s="347">
        <v>158</v>
      </c>
    </row>
    <row r="52" spans="2:13" ht="27.75" customHeight="1" x14ac:dyDescent="0.2">
      <c r="B52" s="1207"/>
      <c r="C52" s="1208"/>
      <c r="D52" s="104"/>
      <c r="E52" s="1209" t="s">
        <v>45</v>
      </c>
      <c r="F52" s="1209"/>
      <c r="G52" s="1209"/>
      <c r="H52" s="1210"/>
      <c r="I52" s="345">
        <v>10006</v>
      </c>
      <c r="J52" s="346">
        <v>9803</v>
      </c>
      <c r="K52" s="346">
        <v>9562</v>
      </c>
      <c r="L52" s="346">
        <v>9542</v>
      </c>
      <c r="M52" s="347">
        <v>9158</v>
      </c>
    </row>
    <row r="53" spans="2:13" ht="27.75" customHeight="1" thickBot="1" x14ac:dyDescent="0.25">
      <c r="B53" s="1211" t="s">
        <v>46</v>
      </c>
      <c r="C53" s="1212"/>
      <c r="D53" s="108"/>
      <c r="E53" s="1213" t="s">
        <v>47</v>
      </c>
      <c r="F53" s="1213"/>
      <c r="G53" s="1213"/>
      <c r="H53" s="1214"/>
      <c r="I53" s="348">
        <v>4119</v>
      </c>
      <c r="J53" s="349">
        <v>4133</v>
      </c>
      <c r="K53" s="349">
        <v>3674</v>
      </c>
      <c r="L53" s="349">
        <v>1748</v>
      </c>
      <c r="M53" s="350">
        <v>586</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giQDa5SZYkpk9v31RYi97Mb5yg5IVCNIGRGC2uaYnoXeYeonmAQYgtgemBLC49ycCPY7/FeXkw0rVAclxVipEw==" saltValue="NJ8HF3DUi8PiEfo1pHr8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566</v>
      </c>
      <c r="G54" s="117" t="s">
        <v>567</v>
      </c>
      <c r="H54" s="118" t="s">
        <v>568</v>
      </c>
    </row>
    <row r="55" spans="2:8" ht="52.5" customHeight="1" x14ac:dyDescent="0.2">
      <c r="B55" s="119"/>
      <c r="C55" s="1230" t="s">
        <v>50</v>
      </c>
      <c r="D55" s="1230"/>
      <c r="E55" s="1231"/>
      <c r="F55" s="120">
        <v>1721</v>
      </c>
      <c r="G55" s="120">
        <v>1721</v>
      </c>
      <c r="H55" s="121">
        <v>1721</v>
      </c>
    </row>
    <row r="56" spans="2:8" ht="52.5" customHeight="1" x14ac:dyDescent="0.2">
      <c r="B56" s="122"/>
      <c r="C56" s="1232" t="s">
        <v>51</v>
      </c>
      <c r="D56" s="1232"/>
      <c r="E56" s="1233"/>
      <c r="F56" s="123">
        <v>320</v>
      </c>
      <c r="G56" s="123">
        <v>520</v>
      </c>
      <c r="H56" s="124">
        <v>670</v>
      </c>
    </row>
    <row r="57" spans="2:8" ht="53.25" customHeight="1" x14ac:dyDescent="0.2">
      <c r="B57" s="122"/>
      <c r="C57" s="1234" t="s">
        <v>52</v>
      </c>
      <c r="D57" s="1234"/>
      <c r="E57" s="1235"/>
      <c r="F57" s="125">
        <v>1978</v>
      </c>
      <c r="G57" s="125">
        <v>2819</v>
      </c>
      <c r="H57" s="126">
        <v>3051</v>
      </c>
    </row>
    <row r="58" spans="2:8" ht="45.75" customHeight="1" x14ac:dyDescent="0.2">
      <c r="B58" s="127"/>
      <c r="C58" s="1222" t="s">
        <v>597</v>
      </c>
      <c r="D58" s="1223"/>
      <c r="E58" s="1224"/>
      <c r="F58" s="128">
        <v>1167</v>
      </c>
      <c r="G58" s="128">
        <v>1681</v>
      </c>
      <c r="H58" s="129">
        <v>1872</v>
      </c>
    </row>
    <row r="59" spans="2:8" ht="45.75" customHeight="1" x14ac:dyDescent="0.2">
      <c r="B59" s="127"/>
      <c r="C59" s="1222" t="s">
        <v>598</v>
      </c>
      <c r="D59" s="1223"/>
      <c r="E59" s="1224"/>
      <c r="F59" s="128">
        <v>169</v>
      </c>
      <c r="G59" s="128">
        <v>258</v>
      </c>
      <c r="H59" s="129">
        <v>302</v>
      </c>
    </row>
    <row r="60" spans="2:8" ht="45.75" customHeight="1" x14ac:dyDescent="0.2">
      <c r="B60" s="127"/>
      <c r="C60" s="1222" t="s">
        <v>600</v>
      </c>
      <c r="D60" s="1223"/>
      <c r="E60" s="1224"/>
      <c r="F60" s="128">
        <v>231</v>
      </c>
      <c r="G60" s="128">
        <v>231</v>
      </c>
      <c r="H60" s="129">
        <v>231</v>
      </c>
    </row>
    <row r="61" spans="2:8" ht="45.75" customHeight="1" x14ac:dyDescent="0.2">
      <c r="B61" s="127"/>
      <c r="C61" s="1222" t="s">
        <v>601</v>
      </c>
      <c r="D61" s="1223"/>
      <c r="E61" s="1224"/>
      <c r="F61" s="128">
        <v>49</v>
      </c>
      <c r="G61" s="128">
        <v>242</v>
      </c>
      <c r="H61" s="129">
        <v>215</v>
      </c>
    </row>
    <row r="62" spans="2:8" ht="45.75" customHeight="1" thickBot="1" x14ac:dyDescent="0.25">
      <c r="B62" s="130"/>
      <c r="C62" s="1225" t="s">
        <v>602</v>
      </c>
      <c r="D62" s="1226"/>
      <c r="E62" s="1227"/>
      <c r="F62" s="131">
        <v>188</v>
      </c>
      <c r="G62" s="131">
        <v>184</v>
      </c>
      <c r="H62" s="132">
        <v>179</v>
      </c>
    </row>
    <row r="63" spans="2:8" ht="52.5" customHeight="1" thickBot="1" x14ac:dyDescent="0.25">
      <c r="B63" s="133"/>
      <c r="C63" s="1228" t="s">
        <v>53</v>
      </c>
      <c r="D63" s="1228"/>
      <c r="E63" s="1229"/>
      <c r="F63" s="134">
        <v>4020</v>
      </c>
      <c r="G63" s="134">
        <v>5060</v>
      </c>
      <c r="H63" s="135">
        <v>5443</v>
      </c>
    </row>
    <row r="64" spans="2:8" ht="13.2" x14ac:dyDescent="0.2"/>
  </sheetData>
  <sheetProtection algorithmName="SHA-512" hashValue="xpLhJNENKdYh2R9IvTIeCSTb4yk1P8X3ONooDgbb6P/afNzis3VvGq6hdDVEwbYYAgtrrDtkfkm8TPuz7J1HvQ==" saltValue="JXXWWu+QwNOcUqeevsdH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53" customWidth="1"/>
    <col min="2" max="107" width="2.44140625" style="353" customWidth="1"/>
    <col min="108" max="108" width="6.109375" style="359" customWidth="1"/>
    <col min="109" max="109" width="5.88671875" style="358" customWidth="1"/>
    <col min="110" max="16384" width="8.6640625" style="353" hidden="1"/>
  </cols>
  <sheetData>
    <row r="1" spans="1:109" ht="42.75" customHeight="1" x14ac:dyDescent="0.2">
      <c r="A1" s="351"/>
      <c r="B1" s="352"/>
      <c r="DD1" s="353"/>
      <c r="DE1" s="353"/>
    </row>
    <row r="2" spans="1:109" ht="25.5" customHeight="1" x14ac:dyDescent="0.2">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353"/>
      <c r="DE2" s="353"/>
    </row>
    <row r="3" spans="1:109" ht="25.5" customHeight="1" x14ac:dyDescent="0.2">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353"/>
      <c r="DE3" s="353"/>
    </row>
    <row r="4" spans="1:109" s="253" customFormat="1" ht="13.2"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53" customFormat="1" ht="13.2" x14ac:dyDescent="0.2">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53" customFormat="1" ht="13.2" x14ac:dyDescent="0.2">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53" customFormat="1" ht="13.2" x14ac:dyDescent="0.2">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53" customFormat="1" ht="13.2" x14ac:dyDescent="0.2">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53" customFormat="1" ht="13.2" x14ac:dyDescent="0.2">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53" customFormat="1" ht="13.2" x14ac:dyDescent="0.2">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53" customFormat="1" ht="13.2" x14ac:dyDescent="0.2">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53" customFormat="1" ht="13.2" x14ac:dyDescent="0.2">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53" customFormat="1" ht="13.2" x14ac:dyDescent="0.2">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53" customFormat="1" ht="13.2"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53" customFormat="1" ht="13.2" x14ac:dyDescent="0.2">
      <c r="A15" s="353"/>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53" customFormat="1" ht="13.2" x14ac:dyDescent="0.2">
      <c r="A16" s="353"/>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53" customFormat="1" ht="13.2" x14ac:dyDescent="0.2">
      <c r="A17" s="353"/>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53" customFormat="1" ht="13.2" x14ac:dyDescent="0.2">
      <c r="A18" s="353"/>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2" x14ac:dyDescent="0.2">
      <c r="DD19" s="353"/>
      <c r="DE19" s="353"/>
    </row>
    <row r="20" spans="1:109" ht="13.2" x14ac:dyDescent="0.2">
      <c r="DD20" s="353"/>
      <c r="DE20" s="353"/>
    </row>
    <row r="21" spans="1:109" ht="17.25" customHeight="1" x14ac:dyDescent="0.2">
      <c r="B21" s="354"/>
      <c r="C21" s="355"/>
      <c r="D21" s="355"/>
      <c r="E21" s="355"/>
      <c r="F21" s="355"/>
      <c r="G21" s="355"/>
      <c r="H21" s="355"/>
      <c r="I21" s="355"/>
      <c r="J21" s="355"/>
      <c r="K21" s="355"/>
      <c r="L21" s="355"/>
      <c r="M21" s="355"/>
      <c r="N21" s="356"/>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6"/>
      <c r="AU21" s="355"/>
      <c r="AV21" s="355"/>
      <c r="AW21" s="355"/>
      <c r="AX21" s="355"/>
      <c r="AY21" s="355"/>
      <c r="AZ21" s="355"/>
      <c r="BA21" s="355"/>
      <c r="BB21" s="355"/>
      <c r="BC21" s="355"/>
      <c r="BD21" s="355"/>
      <c r="BE21" s="355"/>
      <c r="BF21" s="356"/>
      <c r="BG21" s="355"/>
      <c r="BH21" s="355"/>
      <c r="BI21" s="355"/>
      <c r="BJ21" s="355"/>
      <c r="BK21" s="355"/>
      <c r="BL21" s="355"/>
      <c r="BM21" s="355"/>
      <c r="BN21" s="355"/>
      <c r="BO21" s="355"/>
      <c r="BP21" s="355"/>
      <c r="BQ21" s="355"/>
      <c r="BR21" s="356"/>
      <c r="BS21" s="355"/>
      <c r="BT21" s="355"/>
      <c r="BU21" s="355"/>
      <c r="BV21" s="355"/>
      <c r="BW21" s="355"/>
      <c r="BX21" s="355"/>
      <c r="BY21" s="355"/>
      <c r="BZ21" s="355"/>
      <c r="CA21" s="355"/>
      <c r="CB21" s="355"/>
      <c r="CC21" s="355"/>
      <c r="CD21" s="356"/>
      <c r="CE21" s="355"/>
      <c r="CF21" s="355"/>
      <c r="CG21" s="355"/>
      <c r="CH21" s="355"/>
      <c r="CI21" s="355"/>
      <c r="CJ21" s="355"/>
      <c r="CK21" s="355"/>
      <c r="CL21" s="355"/>
      <c r="CM21" s="355"/>
      <c r="CN21" s="355"/>
      <c r="CO21" s="355"/>
      <c r="CP21" s="356"/>
      <c r="CQ21" s="355"/>
      <c r="CR21" s="355"/>
      <c r="CS21" s="355"/>
      <c r="CT21" s="355"/>
      <c r="CU21" s="355"/>
      <c r="CV21" s="355"/>
      <c r="CW21" s="355"/>
      <c r="CX21" s="355"/>
      <c r="CY21" s="355"/>
      <c r="CZ21" s="355"/>
      <c r="DA21" s="355"/>
      <c r="DB21" s="356"/>
      <c r="DC21" s="355"/>
      <c r="DD21" s="357"/>
      <c r="DE21" s="353"/>
    </row>
    <row r="22" spans="1:109" ht="17.25" customHeight="1" x14ac:dyDescent="0.2">
      <c r="B22" s="358"/>
    </row>
    <row r="23" spans="1:109" ht="13.2" x14ac:dyDescent="0.2">
      <c r="B23" s="358"/>
    </row>
    <row r="24" spans="1:109" ht="13.2" x14ac:dyDescent="0.2">
      <c r="B24" s="358"/>
    </row>
    <row r="25" spans="1:109" ht="13.2" x14ac:dyDescent="0.2">
      <c r="B25" s="358"/>
    </row>
    <row r="26" spans="1:109" ht="13.2" x14ac:dyDescent="0.2">
      <c r="B26" s="358"/>
    </row>
    <row r="27" spans="1:109" ht="13.2" x14ac:dyDescent="0.2">
      <c r="B27" s="358"/>
    </row>
    <row r="28" spans="1:109" ht="13.2" x14ac:dyDescent="0.2">
      <c r="B28" s="358"/>
    </row>
    <row r="29" spans="1:109" ht="13.2" x14ac:dyDescent="0.2">
      <c r="B29" s="358"/>
    </row>
    <row r="30" spans="1:109" ht="13.2" x14ac:dyDescent="0.2">
      <c r="B30" s="358"/>
    </row>
    <row r="31" spans="1:109" ht="13.2" x14ac:dyDescent="0.2">
      <c r="B31" s="358"/>
    </row>
    <row r="32" spans="1:109" ht="13.2" x14ac:dyDescent="0.2">
      <c r="B32" s="358"/>
    </row>
    <row r="33" spans="2:109" ht="13.2" x14ac:dyDescent="0.2">
      <c r="B33" s="358"/>
    </row>
    <row r="34" spans="2:109" ht="13.2" x14ac:dyDescent="0.2">
      <c r="B34" s="358"/>
    </row>
    <row r="35" spans="2:109" ht="13.2" x14ac:dyDescent="0.2">
      <c r="B35" s="358"/>
    </row>
    <row r="36" spans="2:109" ht="13.2" x14ac:dyDescent="0.2">
      <c r="B36" s="358"/>
    </row>
    <row r="37" spans="2:109" ht="13.2" x14ac:dyDescent="0.2">
      <c r="B37" s="358"/>
    </row>
    <row r="38" spans="2:109" ht="13.2" x14ac:dyDescent="0.2">
      <c r="B38" s="358"/>
    </row>
    <row r="39" spans="2:109" ht="13.2" x14ac:dyDescent="0.2">
      <c r="B39" s="360"/>
      <c r="C39" s="361"/>
      <c r="D39" s="361"/>
      <c r="E39" s="361"/>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61"/>
      <c r="AK39" s="361"/>
      <c r="AL39" s="361"/>
      <c r="AM39" s="361"/>
      <c r="AN39" s="361"/>
      <c r="AO39" s="361"/>
      <c r="AP39" s="361"/>
      <c r="AQ39" s="361"/>
      <c r="AR39" s="361"/>
      <c r="AS39" s="361"/>
      <c r="AT39" s="361"/>
      <c r="AU39" s="361"/>
      <c r="AV39" s="361"/>
      <c r="AW39" s="361"/>
      <c r="AX39" s="361"/>
      <c r="AY39" s="361"/>
      <c r="AZ39" s="361"/>
      <c r="BA39" s="361"/>
      <c r="BB39" s="361"/>
      <c r="BC39" s="361"/>
      <c r="BD39" s="361"/>
      <c r="BE39" s="361"/>
      <c r="BF39" s="361"/>
      <c r="BG39" s="361"/>
      <c r="BH39" s="361"/>
      <c r="BI39" s="361"/>
      <c r="BJ39" s="361"/>
      <c r="BK39" s="361"/>
      <c r="BL39" s="361"/>
      <c r="BM39" s="361"/>
      <c r="BN39" s="361"/>
      <c r="BO39" s="361"/>
      <c r="BP39" s="361"/>
      <c r="BQ39" s="361"/>
      <c r="BR39" s="361"/>
      <c r="BS39" s="361"/>
      <c r="BT39" s="361"/>
      <c r="BU39" s="361"/>
      <c r="BV39" s="361"/>
      <c r="BW39" s="361"/>
      <c r="BX39" s="361"/>
      <c r="BY39" s="361"/>
      <c r="BZ39" s="361"/>
      <c r="CA39" s="361"/>
      <c r="CB39" s="361"/>
      <c r="CC39" s="361"/>
      <c r="CD39" s="361"/>
      <c r="CE39" s="361"/>
      <c r="CF39" s="361"/>
      <c r="CG39" s="361"/>
      <c r="CH39" s="361"/>
      <c r="CI39" s="361"/>
      <c r="CJ39" s="361"/>
      <c r="CK39" s="361"/>
      <c r="CL39" s="361"/>
      <c r="CM39" s="361"/>
      <c r="CN39" s="361"/>
      <c r="CO39" s="361"/>
      <c r="CP39" s="361"/>
      <c r="CQ39" s="361"/>
      <c r="CR39" s="361"/>
      <c r="CS39" s="361"/>
      <c r="CT39" s="361"/>
      <c r="CU39" s="361"/>
      <c r="CV39" s="361"/>
      <c r="CW39" s="361"/>
      <c r="CX39" s="361"/>
      <c r="CY39" s="361"/>
      <c r="CZ39" s="361"/>
      <c r="DA39" s="361"/>
      <c r="DB39" s="361"/>
      <c r="DC39" s="361"/>
      <c r="DD39" s="362"/>
    </row>
    <row r="40" spans="2:109" ht="13.2" x14ac:dyDescent="0.2">
      <c r="B40" s="363"/>
      <c r="DD40" s="363"/>
      <c r="DE40" s="353"/>
    </row>
    <row r="41" spans="2:109" ht="16.2" x14ac:dyDescent="0.2">
      <c r="B41" s="364" t="s">
        <v>603</v>
      </c>
      <c r="C41" s="355"/>
      <c r="D41" s="355"/>
      <c r="E41" s="355"/>
      <c r="F41" s="355"/>
      <c r="G41" s="355"/>
      <c r="H41" s="355"/>
      <c r="I41" s="355"/>
      <c r="J41" s="355"/>
      <c r="K41" s="355"/>
      <c r="L41" s="355"/>
      <c r="M41" s="355"/>
      <c r="N41" s="355"/>
      <c r="O41" s="355"/>
      <c r="P41" s="355"/>
      <c r="Q41" s="355"/>
      <c r="R41" s="355"/>
      <c r="S41" s="355"/>
      <c r="T41" s="355"/>
      <c r="U41" s="355"/>
      <c r="V41" s="355"/>
      <c r="W41" s="355"/>
      <c r="X41" s="355"/>
      <c r="Y41" s="355"/>
      <c r="Z41" s="355"/>
      <c r="AA41" s="355"/>
      <c r="AB41" s="355"/>
      <c r="AC41" s="355"/>
      <c r="AD41" s="355"/>
      <c r="AE41" s="355"/>
      <c r="AF41" s="355"/>
      <c r="AG41" s="355"/>
      <c r="AH41" s="355"/>
      <c r="AI41" s="355"/>
      <c r="AJ41" s="355"/>
      <c r="AK41" s="355"/>
      <c r="AL41" s="355"/>
      <c r="AM41" s="355"/>
      <c r="AN41" s="355"/>
      <c r="AO41" s="355"/>
      <c r="AP41" s="355"/>
      <c r="AQ41" s="355"/>
      <c r="AR41" s="355"/>
      <c r="AS41" s="355"/>
      <c r="AT41" s="355"/>
      <c r="AU41" s="355"/>
      <c r="AV41" s="355"/>
      <c r="AW41" s="355"/>
      <c r="AX41" s="355"/>
      <c r="AY41" s="355"/>
      <c r="AZ41" s="355"/>
      <c r="BA41" s="355"/>
      <c r="BB41" s="355"/>
      <c r="BC41" s="355"/>
      <c r="BD41" s="355"/>
      <c r="BE41" s="355"/>
      <c r="BF41" s="355"/>
      <c r="BG41" s="355"/>
      <c r="BH41" s="355"/>
      <c r="BI41" s="355"/>
      <c r="BJ41" s="355"/>
      <c r="BK41" s="355"/>
      <c r="BL41" s="355"/>
      <c r="BM41" s="355"/>
      <c r="BN41" s="355"/>
      <c r="BO41" s="355"/>
      <c r="BP41" s="355"/>
      <c r="BQ41" s="355"/>
      <c r="BR41" s="355"/>
      <c r="BS41" s="355"/>
      <c r="BT41" s="355"/>
      <c r="BU41" s="355"/>
      <c r="BV41" s="355"/>
      <c r="BW41" s="355"/>
      <c r="BX41" s="355"/>
      <c r="BY41" s="355"/>
      <c r="BZ41" s="355"/>
      <c r="CA41" s="355"/>
      <c r="CB41" s="355"/>
      <c r="CC41" s="355"/>
      <c r="CD41" s="355"/>
      <c r="CE41" s="355"/>
      <c r="CF41" s="355"/>
      <c r="CG41" s="355"/>
      <c r="CH41" s="355"/>
      <c r="CI41" s="355"/>
      <c r="CJ41" s="355"/>
      <c r="CK41" s="355"/>
      <c r="CL41" s="355"/>
      <c r="CM41" s="355"/>
      <c r="CN41" s="355"/>
      <c r="CO41" s="355"/>
      <c r="CP41" s="355"/>
      <c r="CQ41" s="355"/>
      <c r="CR41" s="355"/>
      <c r="CS41" s="355"/>
      <c r="CT41" s="355"/>
      <c r="CU41" s="355"/>
      <c r="CV41" s="355"/>
      <c r="CW41" s="355"/>
      <c r="CX41" s="355"/>
      <c r="CY41" s="355"/>
      <c r="CZ41" s="355"/>
      <c r="DA41" s="355"/>
      <c r="DB41" s="355"/>
      <c r="DC41" s="355"/>
      <c r="DD41" s="357"/>
    </row>
    <row r="42" spans="2:109" ht="13.2" x14ac:dyDescent="0.2">
      <c r="B42" s="358"/>
      <c r="G42" s="365"/>
      <c r="I42" s="365"/>
      <c r="J42" s="365"/>
      <c r="K42" s="365"/>
      <c r="AM42" s="365"/>
      <c r="AN42" s="365" t="s">
        <v>604</v>
      </c>
      <c r="AP42" s="365"/>
      <c r="AQ42" s="365"/>
      <c r="AR42" s="365"/>
      <c r="AY42" s="365"/>
      <c r="BA42" s="365"/>
      <c r="BB42" s="365"/>
      <c r="BC42" s="365"/>
      <c r="BK42" s="365"/>
      <c r="BM42" s="365"/>
      <c r="BN42" s="365"/>
      <c r="BO42" s="365"/>
      <c r="BW42" s="365"/>
      <c r="BY42" s="365"/>
      <c r="BZ42" s="365"/>
      <c r="CA42" s="365"/>
      <c r="CI42" s="365"/>
      <c r="CK42" s="365"/>
      <c r="CL42" s="365"/>
      <c r="CM42" s="365"/>
      <c r="CU42" s="365"/>
      <c r="CW42" s="365"/>
      <c r="CX42" s="365"/>
      <c r="CY42" s="365"/>
    </row>
    <row r="43" spans="2:109" ht="13.5" customHeight="1" x14ac:dyDescent="0.2">
      <c r="B43" s="358"/>
      <c r="AN43" s="1237" t="s">
        <v>613</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2" x14ac:dyDescent="0.2">
      <c r="B44" s="35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2" x14ac:dyDescent="0.2">
      <c r="B45" s="35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2" x14ac:dyDescent="0.2">
      <c r="B46" s="35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2" x14ac:dyDescent="0.2">
      <c r="B47" s="35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2" x14ac:dyDescent="0.2">
      <c r="B48" s="358"/>
      <c r="H48" s="366"/>
      <c r="I48" s="366"/>
      <c r="J48" s="366"/>
      <c r="AN48" s="366"/>
      <c r="AO48" s="366"/>
      <c r="AP48" s="366"/>
      <c r="AZ48" s="366"/>
      <c r="BA48" s="366"/>
      <c r="BB48" s="366"/>
      <c r="BL48" s="366"/>
      <c r="BM48" s="366"/>
      <c r="BN48" s="366"/>
      <c r="BX48" s="366"/>
      <c r="BY48" s="366"/>
      <c r="BZ48" s="366"/>
      <c r="CJ48" s="366"/>
      <c r="CK48" s="366"/>
      <c r="CL48" s="366"/>
      <c r="CV48" s="366"/>
      <c r="CW48" s="366"/>
      <c r="CX48" s="366"/>
    </row>
    <row r="49" spans="1:109" ht="13.2" x14ac:dyDescent="0.2">
      <c r="B49" s="358"/>
      <c r="AN49" s="353" t="s">
        <v>605</v>
      </c>
    </row>
    <row r="50" spans="1:109" ht="13.2" x14ac:dyDescent="0.2">
      <c r="B50" s="358"/>
      <c r="G50" s="1246"/>
      <c r="H50" s="1246"/>
      <c r="I50" s="1246"/>
      <c r="J50" s="1246"/>
      <c r="K50" s="367"/>
      <c r="L50" s="367"/>
      <c r="M50" s="368"/>
      <c r="N50" s="368"/>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564</v>
      </c>
      <c r="BQ50" s="1250"/>
      <c r="BR50" s="1250"/>
      <c r="BS50" s="1250"/>
      <c r="BT50" s="1250"/>
      <c r="BU50" s="1250"/>
      <c r="BV50" s="1250"/>
      <c r="BW50" s="1250"/>
      <c r="BX50" s="1250" t="s">
        <v>565</v>
      </c>
      <c r="BY50" s="1250"/>
      <c r="BZ50" s="1250"/>
      <c r="CA50" s="1250"/>
      <c r="CB50" s="1250"/>
      <c r="CC50" s="1250"/>
      <c r="CD50" s="1250"/>
      <c r="CE50" s="1250"/>
      <c r="CF50" s="1250" t="s">
        <v>566</v>
      </c>
      <c r="CG50" s="1250"/>
      <c r="CH50" s="1250"/>
      <c r="CI50" s="1250"/>
      <c r="CJ50" s="1250"/>
      <c r="CK50" s="1250"/>
      <c r="CL50" s="1250"/>
      <c r="CM50" s="1250"/>
      <c r="CN50" s="1250" t="s">
        <v>567</v>
      </c>
      <c r="CO50" s="1250"/>
      <c r="CP50" s="1250"/>
      <c r="CQ50" s="1250"/>
      <c r="CR50" s="1250"/>
      <c r="CS50" s="1250"/>
      <c r="CT50" s="1250"/>
      <c r="CU50" s="1250"/>
      <c r="CV50" s="1250" t="s">
        <v>568</v>
      </c>
      <c r="CW50" s="1250"/>
      <c r="CX50" s="1250"/>
      <c r="CY50" s="1250"/>
      <c r="CZ50" s="1250"/>
      <c r="DA50" s="1250"/>
      <c r="DB50" s="1250"/>
      <c r="DC50" s="1250"/>
    </row>
    <row r="51" spans="1:109" ht="13.5" customHeight="1" x14ac:dyDescent="0.2">
      <c r="B51" s="358"/>
      <c r="G51" s="1251"/>
      <c r="H51" s="1251"/>
      <c r="I51" s="1254"/>
      <c r="J51" s="1254"/>
      <c r="K51" s="1252"/>
      <c r="L51" s="1252"/>
      <c r="M51" s="1252"/>
      <c r="N51" s="1252"/>
      <c r="AM51" s="366"/>
      <c r="AN51" s="1253" t="s">
        <v>606</v>
      </c>
      <c r="AO51" s="1253"/>
      <c r="AP51" s="1253"/>
      <c r="AQ51" s="1253"/>
      <c r="AR51" s="1253"/>
      <c r="AS51" s="1253"/>
      <c r="AT51" s="1253"/>
      <c r="AU51" s="1253"/>
      <c r="AV51" s="1253"/>
      <c r="AW51" s="1253"/>
      <c r="AX51" s="1253"/>
      <c r="AY51" s="1253"/>
      <c r="AZ51" s="1253"/>
      <c r="BA51" s="1253"/>
      <c r="BB51" s="1253" t="s">
        <v>607</v>
      </c>
      <c r="BC51" s="1253"/>
      <c r="BD51" s="1253"/>
      <c r="BE51" s="1253"/>
      <c r="BF51" s="1253"/>
      <c r="BG51" s="1253"/>
      <c r="BH51" s="1253"/>
      <c r="BI51" s="1253"/>
      <c r="BJ51" s="1253"/>
      <c r="BK51" s="1253"/>
      <c r="BL51" s="1253"/>
      <c r="BM51" s="1253"/>
      <c r="BN51" s="1253"/>
      <c r="BO51" s="1253"/>
      <c r="BP51" s="1236">
        <v>61.1</v>
      </c>
      <c r="BQ51" s="1236"/>
      <c r="BR51" s="1236"/>
      <c r="BS51" s="1236"/>
      <c r="BT51" s="1236"/>
      <c r="BU51" s="1236"/>
      <c r="BV51" s="1236"/>
      <c r="BW51" s="1236"/>
      <c r="BX51" s="1236">
        <v>61.7</v>
      </c>
      <c r="BY51" s="1236"/>
      <c r="BZ51" s="1236"/>
      <c r="CA51" s="1236"/>
      <c r="CB51" s="1236"/>
      <c r="CC51" s="1236"/>
      <c r="CD51" s="1236"/>
      <c r="CE51" s="1236"/>
      <c r="CF51" s="1236">
        <v>51.9</v>
      </c>
      <c r="CG51" s="1236"/>
      <c r="CH51" s="1236"/>
      <c r="CI51" s="1236"/>
      <c r="CJ51" s="1236"/>
      <c r="CK51" s="1236"/>
      <c r="CL51" s="1236"/>
      <c r="CM51" s="1236"/>
      <c r="CN51" s="1236">
        <v>23.5</v>
      </c>
      <c r="CO51" s="1236"/>
      <c r="CP51" s="1236"/>
      <c r="CQ51" s="1236"/>
      <c r="CR51" s="1236"/>
      <c r="CS51" s="1236"/>
      <c r="CT51" s="1236"/>
      <c r="CU51" s="1236"/>
      <c r="CV51" s="1236">
        <v>8.1</v>
      </c>
      <c r="CW51" s="1236"/>
      <c r="CX51" s="1236"/>
      <c r="CY51" s="1236"/>
      <c r="CZ51" s="1236"/>
      <c r="DA51" s="1236"/>
      <c r="DB51" s="1236"/>
      <c r="DC51" s="1236"/>
    </row>
    <row r="52" spans="1:109" ht="13.2" x14ac:dyDescent="0.2">
      <c r="B52" s="358"/>
      <c r="G52" s="1251"/>
      <c r="H52" s="1251"/>
      <c r="I52" s="1254"/>
      <c r="J52" s="1254"/>
      <c r="K52" s="1252"/>
      <c r="L52" s="1252"/>
      <c r="M52" s="1252"/>
      <c r="N52" s="1252"/>
      <c r="AM52" s="366"/>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ht="13.2" x14ac:dyDescent="0.2">
      <c r="A53" s="365"/>
      <c r="B53" s="358"/>
      <c r="G53" s="1251"/>
      <c r="H53" s="1251"/>
      <c r="I53" s="1246"/>
      <c r="J53" s="1246"/>
      <c r="K53" s="1252"/>
      <c r="L53" s="1252"/>
      <c r="M53" s="1252"/>
      <c r="N53" s="1252"/>
      <c r="AM53" s="366"/>
      <c r="AN53" s="1253"/>
      <c r="AO53" s="1253"/>
      <c r="AP53" s="1253"/>
      <c r="AQ53" s="1253"/>
      <c r="AR53" s="1253"/>
      <c r="AS53" s="1253"/>
      <c r="AT53" s="1253"/>
      <c r="AU53" s="1253"/>
      <c r="AV53" s="1253"/>
      <c r="AW53" s="1253"/>
      <c r="AX53" s="1253"/>
      <c r="AY53" s="1253"/>
      <c r="AZ53" s="1253"/>
      <c r="BA53" s="1253"/>
      <c r="BB53" s="1253" t="s">
        <v>608</v>
      </c>
      <c r="BC53" s="1253"/>
      <c r="BD53" s="1253"/>
      <c r="BE53" s="1253"/>
      <c r="BF53" s="1253"/>
      <c r="BG53" s="1253"/>
      <c r="BH53" s="1253"/>
      <c r="BI53" s="1253"/>
      <c r="BJ53" s="1253"/>
      <c r="BK53" s="1253"/>
      <c r="BL53" s="1253"/>
      <c r="BM53" s="1253"/>
      <c r="BN53" s="1253"/>
      <c r="BO53" s="1253"/>
      <c r="BP53" s="1236">
        <v>57.8</v>
      </c>
      <c r="BQ53" s="1236"/>
      <c r="BR53" s="1236"/>
      <c r="BS53" s="1236"/>
      <c r="BT53" s="1236"/>
      <c r="BU53" s="1236"/>
      <c r="BV53" s="1236"/>
      <c r="BW53" s="1236"/>
      <c r="BX53" s="1236">
        <v>60</v>
      </c>
      <c r="BY53" s="1236"/>
      <c r="BZ53" s="1236"/>
      <c r="CA53" s="1236"/>
      <c r="CB53" s="1236"/>
      <c r="CC53" s="1236"/>
      <c r="CD53" s="1236"/>
      <c r="CE53" s="1236"/>
      <c r="CF53" s="1236">
        <v>59.4</v>
      </c>
      <c r="CG53" s="1236"/>
      <c r="CH53" s="1236"/>
      <c r="CI53" s="1236"/>
      <c r="CJ53" s="1236"/>
      <c r="CK53" s="1236"/>
      <c r="CL53" s="1236"/>
      <c r="CM53" s="1236"/>
      <c r="CN53" s="1236">
        <v>60.2</v>
      </c>
      <c r="CO53" s="1236"/>
      <c r="CP53" s="1236"/>
      <c r="CQ53" s="1236"/>
      <c r="CR53" s="1236"/>
      <c r="CS53" s="1236"/>
      <c r="CT53" s="1236"/>
      <c r="CU53" s="1236"/>
      <c r="CV53" s="1236">
        <v>61.5</v>
      </c>
      <c r="CW53" s="1236"/>
      <c r="CX53" s="1236"/>
      <c r="CY53" s="1236"/>
      <c r="CZ53" s="1236"/>
      <c r="DA53" s="1236"/>
      <c r="DB53" s="1236"/>
      <c r="DC53" s="1236"/>
    </row>
    <row r="54" spans="1:109" ht="13.2" x14ac:dyDescent="0.2">
      <c r="A54" s="365"/>
      <c r="B54" s="358"/>
      <c r="G54" s="1251"/>
      <c r="H54" s="1251"/>
      <c r="I54" s="1246"/>
      <c r="J54" s="1246"/>
      <c r="K54" s="1252"/>
      <c r="L54" s="1252"/>
      <c r="M54" s="1252"/>
      <c r="N54" s="1252"/>
      <c r="AM54" s="366"/>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ht="13.2" x14ac:dyDescent="0.2">
      <c r="A55" s="365"/>
      <c r="B55" s="358"/>
      <c r="G55" s="1246"/>
      <c r="H55" s="1246"/>
      <c r="I55" s="1246"/>
      <c r="J55" s="1246"/>
      <c r="K55" s="1252"/>
      <c r="L55" s="1252"/>
      <c r="M55" s="1252"/>
      <c r="N55" s="1252"/>
      <c r="AN55" s="1250" t="s">
        <v>609</v>
      </c>
      <c r="AO55" s="1250"/>
      <c r="AP55" s="1250"/>
      <c r="AQ55" s="1250"/>
      <c r="AR55" s="1250"/>
      <c r="AS55" s="1250"/>
      <c r="AT55" s="1250"/>
      <c r="AU55" s="1250"/>
      <c r="AV55" s="1250"/>
      <c r="AW55" s="1250"/>
      <c r="AX55" s="1250"/>
      <c r="AY55" s="1250"/>
      <c r="AZ55" s="1250"/>
      <c r="BA55" s="1250"/>
      <c r="BB55" s="1253" t="s">
        <v>607</v>
      </c>
      <c r="BC55" s="1253"/>
      <c r="BD55" s="1253"/>
      <c r="BE55" s="1253"/>
      <c r="BF55" s="1253"/>
      <c r="BG55" s="1253"/>
      <c r="BH55" s="1253"/>
      <c r="BI55" s="1253"/>
      <c r="BJ55" s="1253"/>
      <c r="BK55" s="1253"/>
      <c r="BL55" s="1253"/>
      <c r="BM55" s="1253"/>
      <c r="BN55" s="1253"/>
      <c r="BO55" s="1253"/>
      <c r="BP55" s="1236">
        <v>11.4</v>
      </c>
      <c r="BQ55" s="1236"/>
      <c r="BR55" s="1236"/>
      <c r="BS55" s="1236"/>
      <c r="BT55" s="1236"/>
      <c r="BU55" s="1236"/>
      <c r="BV55" s="1236"/>
      <c r="BW55" s="1236"/>
      <c r="BX55" s="1236">
        <v>10.4</v>
      </c>
      <c r="BY55" s="1236"/>
      <c r="BZ55" s="1236"/>
      <c r="CA55" s="1236"/>
      <c r="CB55" s="1236"/>
      <c r="CC55" s="1236"/>
      <c r="CD55" s="1236"/>
      <c r="CE55" s="1236"/>
      <c r="CF55" s="1236">
        <v>10.9</v>
      </c>
      <c r="CG55" s="1236"/>
      <c r="CH55" s="1236"/>
      <c r="CI55" s="1236"/>
      <c r="CJ55" s="1236"/>
      <c r="CK55" s="1236"/>
      <c r="CL55" s="1236"/>
      <c r="CM55" s="1236"/>
      <c r="CN55" s="1236">
        <v>4.5999999999999996</v>
      </c>
      <c r="CO55" s="1236"/>
      <c r="CP55" s="1236"/>
      <c r="CQ55" s="1236"/>
      <c r="CR55" s="1236"/>
      <c r="CS55" s="1236"/>
      <c r="CT55" s="1236"/>
      <c r="CU55" s="1236"/>
      <c r="CV55" s="1236">
        <v>1.6</v>
      </c>
      <c r="CW55" s="1236"/>
      <c r="CX55" s="1236"/>
      <c r="CY55" s="1236"/>
      <c r="CZ55" s="1236"/>
      <c r="DA55" s="1236"/>
      <c r="DB55" s="1236"/>
      <c r="DC55" s="1236"/>
    </row>
    <row r="56" spans="1:109" ht="13.2" x14ac:dyDescent="0.2">
      <c r="A56" s="365"/>
      <c r="B56" s="358"/>
      <c r="G56" s="1246"/>
      <c r="H56" s="1246"/>
      <c r="I56" s="1246"/>
      <c r="J56" s="1246"/>
      <c r="K56" s="1252"/>
      <c r="L56" s="1252"/>
      <c r="M56" s="1252"/>
      <c r="N56" s="1252"/>
      <c r="AN56" s="1250"/>
      <c r="AO56" s="1250"/>
      <c r="AP56" s="1250"/>
      <c r="AQ56" s="1250"/>
      <c r="AR56" s="1250"/>
      <c r="AS56" s="1250"/>
      <c r="AT56" s="1250"/>
      <c r="AU56" s="1250"/>
      <c r="AV56" s="1250"/>
      <c r="AW56" s="1250"/>
      <c r="AX56" s="1250"/>
      <c r="AY56" s="1250"/>
      <c r="AZ56" s="1250"/>
      <c r="BA56" s="1250"/>
      <c r="BB56" s="1253"/>
      <c r="BC56" s="1253"/>
      <c r="BD56" s="1253"/>
      <c r="BE56" s="1253"/>
      <c r="BF56" s="1253"/>
      <c r="BG56" s="1253"/>
      <c r="BH56" s="1253"/>
      <c r="BI56" s="1253"/>
      <c r="BJ56" s="1253"/>
      <c r="BK56" s="1253"/>
      <c r="BL56" s="1253"/>
      <c r="BM56" s="1253"/>
      <c r="BN56" s="1253"/>
      <c r="BO56" s="1253"/>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365" customFormat="1" ht="13.2" x14ac:dyDescent="0.2">
      <c r="B57" s="369"/>
      <c r="G57" s="1246"/>
      <c r="H57" s="1246"/>
      <c r="I57" s="1255"/>
      <c r="J57" s="1255"/>
      <c r="K57" s="1252"/>
      <c r="L57" s="1252"/>
      <c r="M57" s="1252"/>
      <c r="N57" s="1252"/>
      <c r="AM57" s="353"/>
      <c r="AN57" s="1250"/>
      <c r="AO57" s="1250"/>
      <c r="AP57" s="1250"/>
      <c r="AQ57" s="1250"/>
      <c r="AR57" s="1250"/>
      <c r="AS57" s="1250"/>
      <c r="AT57" s="1250"/>
      <c r="AU57" s="1250"/>
      <c r="AV57" s="1250"/>
      <c r="AW57" s="1250"/>
      <c r="AX57" s="1250"/>
      <c r="AY57" s="1250"/>
      <c r="AZ57" s="1250"/>
      <c r="BA57" s="1250"/>
      <c r="BB57" s="1253" t="s">
        <v>608</v>
      </c>
      <c r="BC57" s="1253"/>
      <c r="BD57" s="1253"/>
      <c r="BE57" s="1253"/>
      <c r="BF57" s="1253"/>
      <c r="BG57" s="1253"/>
      <c r="BH57" s="1253"/>
      <c r="BI57" s="1253"/>
      <c r="BJ57" s="1253"/>
      <c r="BK57" s="1253"/>
      <c r="BL57" s="1253"/>
      <c r="BM57" s="1253"/>
      <c r="BN57" s="1253"/>
      <c r="BO57" s="1253"/>
      <c r="BP57" s="1236">
        <v>60.2</v>
      </c>
      <c r="BQ57" s="1236"/>
      <c r="BR57" s="1236"/>
      <c r="BS57" s="1236"/>
      <c r="BT57" s="1236"/>
      <c r="BU57" s="1236"/>
      <c r="BV57" s="1236"/>
      <c r="BW57" s="1236"/>
      <c r="BX57" s="1236">
        <v>61.3</v>
      </c>
      <c r="BY57" s="1236"/>
      <c r="BZ57" s="1236"/>
      <c r="CA57" s="1236"/>
      <c r="CB57" s="1236"/>
      <c r="CC57" s="1236"/>
      <c r="CD57" s="1236"/>
      <c r="CE57" s="1236"/>
      <c r="CF57" s="1236">
        <v>62.2</v>
      </c>
      <c r="CG57" s="1236"/>
      <c r="CH57" s="1236"/>
      <c r="CI57" s="1236"/>
      <c r="CJ57" s="1236"/>
      <c r="CK57" s="1236"/>
      <c r="CL57" s="1236"/>
      <c r="CM57" s="1236"/>
      <c r="CN57" s="1236">
        <v>61</v>
      </c>
      <c r="CO57" s="1236"/>
      <c r="CP57" s="1236"/>
      <c r="CQ57" s="1236"/>
      <c r="CR57" s="1236"/>
      <c r="CS57" s="1236"/>
      <c r="CT57" s="1236"/>
      <c r="CU57" s="1236"/>
      <c r="CV57" s="1236">
        <v>62.3</v>
      </c>
      <c r="CW57" s="1236"/>
      <c r="CX57" s="1236"/>
      <c r="CY57" s="1236"/>
      <c r="CZ57" s="1236"/>
      <c r="DA57" s="1236"/>
      <c r="DB57" s="1236"/>
      <c r="DC57" s="1236"/>
      <c r="DD57" s="370"/>
      <c r="DE57" s="369"/>
    </row>
    <row r="58" spans="1:109" s="365" customFormat="1" ht="13.2" x14ac:dyDescent="0.2">
      <c r="A58" s="353"/>
      <c r="B58" s="369"/>
      <c r="G58" s="1246"/>
      <c r="H58" s="1246"/>
      <c r="I58" s="1255"/>
      <c r="J58" s="1255"/>
      <c r="K58" s="1252"/>
      <c r="L58" s="1252"/>
      <c r="M58" s="1252"/>
      <c r="N58" s="1252"/>
      <c r="AM58" s="353"/>
      <c r="AN58" s="1250"/>
      <c r="AO58" s="1250"/>
      <c r="AP58" s="1250"/>
      <c r="AQ58" s="1250"/>
      <c r="AR58" s="1250"/>
      <c r="AS58" s="1250"/>
      <c r="AT58" s="1250"/>
      <c r="AU58" s="1250"/>
      <c r="AV58" s="1250"/>
      <c r="AW58" s="1250"/>
      <c r="AX58" s="1250"/>
      <c r="AY58" s="1250"/>
      <c r="AZ58" s="1250"/>
      <c r="BA58" s="1250"/>
      <c r="BB58" s="1253"/>
      <c r="BC58" s="1253"/>
      <c r="BD58" s="1253"/>
      <c r="BE58" s="1253"/>
      <c r="BF58" s="1253"/>
      <c r="BG58" s="1253"/>
      <c r="BH58" s="1253"/>
      <c r="BI58" s="1253"/>
      <c r="BJ58" s="1253"/>
      <c r="BK58" s="1253"/>
      <c r="BL58" s="1253"/>
      <c r="BM58" s="1253"/>
      <c r="BN58" s="1253"/>
      <c r="BO58" s="1253"/>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370"/>
      <c r="DE58" s="369"/>
    </row>
    <row r="59" spans="1:109" s="365" customFormat="1" ht="13.2" x14ac:dyDescent="0.2">
      <c r="A59" s="353"/>
      <c r="B59" s="369"/>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9"/>
    </row>
    <row r="60" spans="1:109" s="365" customFormat="1" ht="13.2" x14ac:dyDescent="0.2">
      <c r="A60" s="353"/>
      <c r="B60" s="369"/>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9"/>
    </row>
    <row r="61" spans="1:109" s="365" customFormat="1" ht="13.2" x14ac:dyDescent="0.2">
      <c r="A61" s="353"/>
      <c r="B61" s="372"/>
      <c r="C61" s="373"/>
      <c r="D61" s="373"/>
      <c r="E61" s="373"/>
      <c r="F61" s="373"/>
      <c r="G61" s="373"/>
      <c r="H61" s="373"/>
      <c r="I61" s="373"/>
      <c r="J61" s="373"/>
      <c r="K61" s="373"/>
      <c r="L61" s="373"/>
      <c r="M61" s="374"/>
      <c r="N61" s="374"/>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3"/>
      <c r="AQ61" s="373"/>
      <c r="AR61" s="373"/>
      <c r="AS61" s="374"/>
      <c r="AT61" s="374"/>
      <c r="AU61" s="373"/>
      <c r="AV61" s="373"/>
      <c r="AW61" s="373"/>
      <c r="AX61" s="373"/>
      <c r="AY61" s="373"/>
      <c r="AZ61" s="373"/>
      <c r="BA61" s="373"/>
      <c r="BB61" s="373"/>
      <c r="BC61" s="373"/>
      <c r="BD61" s="373"/>
      <c r="BE61" s="374"/>
      <c r="BF61" s="374"/>
      <c r="BG61" s="373"/>
      <c r="BH61" s="373"/>
      <c r="BI61" s="373"/>
      <c r="BJ61" s="373"/>
      <c r="BK61" s="373"/>
      <c r="BL61" s="373"/>
      <c r="BM61" s="373"/>
      <c r="BN61" s="373"/>
      <c r="BO61" s="373"/>
      <c r="BP61" s="373"/>
      <c r="BQ61" s="374"/>
      <c r="BR61" s="374"/>
      <c r="BS61" s="373"/>
      <c r="BT61" s="373"/>
      <c r="BU61" s="373"/>
      <c r="BV61" s="373"/>
      <c r="BW61" s="373"/>
      <c r="BX61" s="373"/>
      <c r="BY61" s="373"/>
      <c r="BZ61" s="373"/>
      <c r="CA61" s="373"/>
      <c r="CB61" s="373"/>
      <c r="CC61" s="374"/>
      <c r="CD61" s="374"/>
      <c r="CE61" s="373"/>
      <c r="CF61" s="373"/>
      <c r="CG61" s="373"/>
      <c r="CH61" s="373"/>
      <c r="CI61" s="373"/>
      <c r="CJ61" s="373"/>
      <c r="CK61" s="373"/>
      <c r="CL61" s="373"/>
      <c r="CM61" s="373"/>
      <c r="CN61" s="373"/>
      <c r="CO61" s="374"/>
      <c r="CP61" s="374"/>
      <c r="CQ61" s="373"/>
      <c r="CR61" s="373"/>
      <c r="CS61" s="373"/>
      <c r="CT61" s="373"/>
      <c r="CU61" s="373"/>
      <c r="CV61" s="373"/>
      <c r="CW61" s="373"/>
      <c r="CX61" s="373"/>
      <c r="CY61" s="373"/>
      <c r="CZ61" s="373"/>
      <c r="DA61" s="374"/>
      <c r="DB61" s="374"/>
      <c r="DC61" s="374"/>
      <c r="DD61" s="375"/>
      <c r="DE61" s="369"/>
    </row>
    <row r="62" spans="1:109" ht="13.2" x14ac:dyDescent="0.2">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63"/>
      <c r="BM62" s="363"/>
      <c r="BN62" s="363"/>
      <c r="BO62" s="363"/>
      <c r="BP62" s="363"/>
      <c r="BQ62" s="363"/>
      <c r="BR62" s="363"/>
      <c r="BS62" s="363"/>
      <c r="BT62" s="363"/>
      <c r="BU62" s="363"/>
      <c r="BV62" s="363"/>
      <c r="BW62" s="363"/>
      <c r="BX62" s="363"/>
      <c r="BY62" s="363"/>
      <c r="BZ62" s="363"/>
      <c r="CA62" s="363"/>
      <c r="CB62" s="363"/>
      <c r="CC62" s="363"/>
      <c r="CD62" s="363"/>
      <c r="CE62" s="363"/>
      <c r="CF62" s="363"/>
      <c r="CG62" s="363"/>
      <c r="CH62" s="363"/>
      <c r="CI62" s="363"/>
      <c r="CJ62" s="363"/>
      <c r="CK62" s="363"/>
      <c r="CL62" s="363"/>
      <c r="CM62" s="363"/>
      <c r="CN62" s="363"/>
      <c r="CO62" s="363"/>
      <c r="CP62" s="363"/>
      <c r="CQ62" s="363"/>
      <c r="CR62" s="363"/>
      <c r="CS62" s="363"/>
      <c r="CT62" s="363"/>
      <c r="CU62" s="363"/>
      <c r="CV62" s="363"/>
      <c r="CW62" s="363"/>
      <c r="CX62" s="363"/>
      <c r="CY62" s="363"/>
      <c r="CZ62" s="363"/>
      <c r="DA62" s="363"/>
      <c r="DB62" s="363"/>
      <c r="DC62" s="363"/>
      <c r="DD62" s="363"/>
      <c r="DE62" s="353"/>
    </row>
    <row r="63" spans="1:109" ht="16.2" x14ac:dyDescent="0.2">
      <c r="B63" s="376" t="s">
        <v>610</v>
      </c>
    </row>
    <row r="64" spans="1:109" ht="13.2" x14ac:dyDescent="0.2">
      <c r="B64" s="358"/>
      <c r="G64" s="365"/>
      <c r="I64" s="377"/>
      <c r="J64" s="377"/>
      <c r="K64" s="377"/>
      <c r="L64" s="377"/>
      <c r="M64" s="377"/>
      <c r="N64" s="378"/>
      <c r="AM64" s="365"/>
      <c r="AN64" s="365" t="s">
        <v>604</v>
      </c>
      <c r="AP64" s="365"/>
      <c r="AQ64" s="365"/>
      <c r="AR64" s="365"/>
      <c r="AY64" s="365"/>
      <c r="BA64" s="365"/>
      <c r="BB64" s="365"/>
      <c r="BC64" s="365"/>
      <c r="BK64" s="365"/>
      <c r="BM64" s="365"/>
      <c r="BN64" s="365"/>
      <c r="BO64" s="365"/>
      <c r="BW64" s="365"/>
      <c r="BY64" s="365"/>
      <c r="BZ64" s="365"/>
      <c r="CA64" s="365"/>
      <c r="CI64" s="365"/>
      <c r="CK64" s="365"/>
      <c r="CL64" s="365"/>
      <c r="CM64" s="365"/>
      <c r="CU64" s="365"/>
      <c r="CW64" s="365"/>
      <c r="CX64" s="365"/>
      <c r="CY64" s="365"/>
    </row>
    <row r="65" spans="2:107" ht="13.2" x14ac:dyDescent="0.2">
      <c r="B65" s="358"/>
      <c r="AN65" s="1256" t="s">
        <v>612</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2" x14ac:dyDescent="0.2">
      <c r="B66" s="358"/>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2" x14ac:dyDescent="0.2">
      <c r="B67" s="358"/>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2" x14ac:dyDescent="0.2">
      <c r="B68" s="358"/>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2" x14ac:dyDescent="0.2">
      <c r="B69" s="358"/>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2" x14ac:dyDescent="0.2">
      <c r="B70" s="358"/>
      <c r="H70" s="379"/>
      <c r="I70" s="379"/>
      <c r="J70" s="380"/>
      <c r="K70" s="380"/>
      <c r="L70" s="381"/>
      <c r="M70" s="380"/>
      <c r="N70" s="381"/>
      <c r="AN70" s="366"/>
      <c r="AO70" s="366"/>
      <c r="AP70" s="366"/>
      <c r="AZ70" s="366"/>
      <c r="BA70" s="366"/>
      <c r="BB70" s="366"/>
      <c r="BL70" s="366"/>
      <c r="BM70" s="366"/>
      <c r="BN70" s="366"/>
      <c r="BX70" s="366"/>
      <c r="BY70" s="366"/>
      <c r="BZ70" s="366"/>
      <c r="CJ70" s="366"/>
      <c r="CK70" s="366"/>
      <c r="CL70" s="366"/>
      <c r="CV70" s="366"/>
      <c r="CW70" s="366"/>
      <c r="CX70" s="366"/>
    </row>
    <row r="71" spans="2:107" ht="13.2" x14ac:dyDescent="0.2">
      <c r="B71" s="358"/>
      <c r="G71" s="382"/>
      <c r="I71" s="383"/>
      <c r="J71" s="380"/>
      <c r="K71" s="380"/>
      <c r="L71" s="381"/>
      <c r="M71" s="380"/>
      <c r="N71" s="381"/>
      <c r="AM71" s="382"/>
      <c r="AN71" s="353" t="s">
        <v>605</v>
      </c>
    </row>
    <row r="72" spans="2:107" ht="13.2" x14ac:dyDescent="0.2">
      <c r="B72" s="358"/>
      <c r="G72" s="1246"/>
      <c r="H72" s="1246"/>
      <c r="I72" s="1246"/>
      <c r="J72" s="1246"/>
      <c r="K72" s="367"/>
      <c r="L72" s="367"/>
      <c r="M72" s="368"/>
      <c r="N72" s="368"/>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564</v>
      </c>
      <c r="BQ72" s="1250"/>
      <c r="BR72" s="1250"/>
      <c r="BS72" s="1250"/>
      <c r="BT72" s="1250"/>
      <c r="BU72" s="1250"/>
      <c r="BV72" s="1250"/>
      <c r="BW72" s="1250"/>
      <c r="BX72" s="1250" t="s">
        <v>565</v>
      </c>
      <c r="BY72" s="1250"/>
      <c r="BZ72" s="1250"/>
      <c r="CA72" s="1250"/>
      <c r="CB72" s="1250"/>
      <c r="CC72" s="1250"/>
      <c r="CD72" s="1250"/>
      <c r="CE72" s="1250"/>
      <c r="CF72" s="1250" t="s">
        <v>566</v>
      </c>
      <c r="CG72" s="1250"/>
      <c r="CH72" s="1250"/>
      <c r="CI72" s="1250"/>
      <c r="CJ72" s="1250"/>
      <c r="CK72" s="1250"/>
      <c r="CL72" s="1250"/>
      <c r="CM72" s="1250"/>
      <c r="CN72" s="1250" t="s">
        <v>567</v>
      </c>
      <c r="CO72" s="1250"/>
      <c r="CP72" s="1250"/>
      <c r="CQ72" s="1250"/>
      <c r="CR72" s="1250"/>
      <c r="CS72" s="1250"/>
      <c r="CT72" s="1250"/>
      <c r="CU72" s="1250"/>
      <c r="CV72" s="1250" t="s">
        <v>568</v>
      </c>
      <c r="CW72" s="1250"/>
      <c r="CX72" s="1250"/>
      <c r="CY72" s="1250"/>
      <c r="CZ72" s="1250"/>
      <c r="DA72" s="1250"/>
      <c r="DB72" s="1250"/>
      <c r="DC72" s="1250"/>
    </row>
    <row r="73" spans="2:107" ht="13.2" x14ac:dyDescent="0.2">
      <c r="B73" s="358"/>
      <c r="G73" s="1251"/>
      <c r="H73" s="1251"/>
      <c r="I73" s="1251"/>
      <c r="J73" s="1251"/>
      <c r="K73" s="1265"/>
      <c r="L73" s="1265"/>
      <c r="M73" s="1265"/>
      <c r="N73" s="1265"/>
      <c r="AM73" s="366"/>
      <c r="AN73" s="1253" t="s">
        <v>606</v>
      </c>
      <c r="AO73" s="1253"/>
      <c r="AP73" s="1253"/>
      <c r="AQ73" s="1253"/>
      <c r="AR73" s="1253"/>
      <c r="AS73" s="1253"/>
      <c r="AT73" s="1253"/>
      <c r="AU73" s="1253"/>
      <c r="AV73" s="1253"/>
      <c r="AW73" s="1253"/>
      <c r="AX73" s="1253"/>
      <c r="AY73" s="1253"/>
      <c r="AZ73" s="1253"/>
      <c r="BA73" s="1253"/>
      <c r="BB73" s="1253" t="s">
        <v>607</v>
      </c>
      <c r="BC73" s="1253"/>
      <c r="BD73" s="1253"/>
      <c r="BE73" s="1253"/>
      <c r="BF73" s="1253"/>
      <c r="BG73" s="1253"/>
      <c r="BH73" s="1253"/>
      <c r="BI73" s="1253"/>
      <c r="BJ73" s="1253"/>
      <c r="BK73" s="1253"/>
      <c r="BL73" s="1253"/>
      <c r="BM73" s="1253"/>
      <c r="BN73" s="1253"/>
      <c r="BO73" s="1253"/>
      <c r="BP73" s="1236">
        <v>61.1</v>
      </c>
      <c r="BQ73" s="1236"/>
      <c r="BR73" s="1236"/>
      <c r="BS73" s="1236"/>
      <c r="BT73" s="1236"/>
      <c r="BU73" s="1236"/>
      <c r="BV73" s="1236"/>
      <c r="BW73" s="1236"/>
      <c r="BX73" s="1236">
        <v>61.7</v>
      </c>
      <c r="BY73" s="1236"/>
      <c r="BZ73" s="1236"/>
      <c r="CA73" s="1236"/>
      <c r="CB73" s="1236"/>
      <c r="CC73" s="1236"/>
      <c r="CD73" s="1236"/>
      <c r="CE73" s="1236"/>
      <c r="CF73" s="1236">
        <v>51.9</v>
      </c>
      <c r="CG73" s="1236"/>
      <c r="CH73" s="1236"/>
      <c r="CI73" s="1236"/>
      <c r="CJ73" s="1236"/>
      <c r="CK73" s="1236"/>
      <c r="CL73" s="1236"/>
      <c r="CM73" s="1236"/>
      <c r="CN73" s="1236">
        <v>23.5</v>
      </c>
      <c r="CO73" s="1236"/>
      <c r="CP73" s="1236"/>
      <c r="CQ73" s="1236"/>
      <c r="CR73" s="1236"/>
      <c r="CS73" s="1236"/>
      <c r="CT73" s="1236"/>
      <c r="CU73" s="1236"/>
      <c r="CV73" s="1236">
        <v>8.1</v>
      </c>
      <c r="CW73" s="1236"/>
      <c r="CX73" s="1236"/>
      <c r="CY73" s="1236"/>
      <c r="CZ73" s="1236"/>
      <c r="DA73" s="1236"/>
      <c r="DB73" s="1236"/>
      <c r="DC73" s="1236"/>
    </row>
    <row r="74" spans="2:107" ht="13.2" x14ac:dyDescent="0.2">
      <c r="B74" s="358"/>
      <c r="G74" s="1251"/>
      <c r="H74" s="1251"/>
      <c r="I74" s="1251"/>
      <c r="J74" s="1251"/>
      <c r="K74" s="1265"/>
      <c r="L74" s="1265"/>
      <c r="M74" s="1265"/>
      <c r="N74" s="1265"/>
      <c r="AM74" s="366"/>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ht="13.2" x14ac:dyDescent="0.2">
      <c r="B75" s="358"/>
      <c r="G75" s="1251"/>
      <c r="H75" s="1251"/>
      <c r="I75" s="1246"/>
      <c r="J75" s="1246"/>
      <c r="K75" s="1252"/>
      <c r="L75" s="1252"/>
      <c r="M75" s="1252"/>
      <c r="N75" s="1252"/>
      <c r="AM75" s="366"/>
      <c r="AN75" s="1253"/>
      <c r="AO75" s="1253"/>
      <c r="AP75" s="1253"/>
      <c r="AQ75" s="1253"/>
      <c r="AR75" s="1253"/>
      <c r="AS75" s="1253"/>
      <c r="AT75" s="1253"/>
      <c r="AU75" s="1253"/>
      <c r="AV75" s="1253"/>
      <c r="AW75" s="1253"/>
      <c r="AX75" s="1253"/>
      <c r="AY75" s="1253"/>
      <c r="AZ75" s="1253"/>
      <c r="BA75" s="1253"/>
      <c r="BB75" s="1253" t="s">
        <v>611</v>
      </c>
      <c r="BC75" s="1253"/>
      <c r="BD75" s="1253"/>
      <c r="BE75" s="1253"/>
      <c r="BF75" s="1253"/>
      <c r="BG75" s="1253"/>
      <c r="BH75" s="1253"/>
      <c r="BI75" s="1253"/>
      <c r="BJ75" s="1253"/>
      <c r="BK75" s="1253"/>
      <c r="BL75" s="1253"/>
      <c r="BM75" s="1253"/>
      <c r="BN75" s="1253"/>
      <c r="BO75" s="1253"/>
      <c r="BP75" s="1236">
        <v>7.6</v>
      </c>
      <c r="BQ75" s="1236"/>
      <c r="BR75" s="1236"/>
      <c r="BS75" s="1236"/>
      <c r="BT75" s="1236"/>
      <c r="BU75" s="1236"/>
      <c r="BV75" s="1236"/>
      <c r="BW75" s="1236"/>
      <c r="BX75" s="1236">
        <v>7.6</v>
      </c>
      <c r="BY75" s="1236"/>
      <c r="BZ75" s="1236"/>
      <c r="CA75" s="1236"/>
      <c r="CB75" s="1236"/>
      <c r="CC75" s="1236"/>
      <c r="CD75" s="1236"/>
      <c r="CE75" s="1236"/>
      <c r="CF75" s="1236">
        <v>7.2</v>
      </c>
      <c r="CG75" s="1236"/>
      <c r="CH75" s="1236"/>
      <c r="CI75" s="1236"/>
      <c r="CJ75" s="1236"/>
      <c r="CK75" s="1236"/>
      <c r="CL75" s="1236"/>
      <c r="CM75" s="1236"/>
      <c r="CN75" s="1236">
        <v>6.6</v>
      </c>
      <c r="CO75" s="1236"/>
      <c r="CP75" s="1236"/>
      <c r="CQ75" s="1236"/>
      <c r="CR75" s="1236"/>
      <c r="CS75" s="1236"/>
      <c r="CT75" s="1236"/>
      <c r="CU75" s="1236"/>
      <c r="CV75" s="1236">
        <v>5.9</v>
      </c>
      <c r="CW75" s="1236"/>
      <c r="CX75" s="1236"/>
      <c r="CY75" s="1236"/>
      <c r="CZ75" s="1236"/>
      <c r="DA75" s="1236"/>
      <c r="DB75" s="1236"/>
      <c r="DC75" s="1236"/>
    </row>
    <row r="76" spans="2:107" ht="13.2" x14ac:dyDescent="0.2">
      <c r="B76" s="358"/>
      <c r="G76" s="1251"/>
      <c r="H76" s="1251"/>
      <c r="I76" s="1246"/>
      <c r="J76" s="1246"/>
      <c r="K76" s="1252"/>
      <c r="L76" s="1252"/>
      <c r="M76" s="1252"/>
      <c r="N76" s="1252"/>
      <c r="AM76" s="366"/>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ht="13.2" x14ac:dyDescent="0.2">
      <c r="B77" s="358"/>
      <c r="G77" s="1246"/>
      <c r="H77" s="1246"/>
      <c r="I77" s="1246"/>
      <c r="J77" s="1246"/>
      <c r="K77" s="1265"/>
      <c r="L77" s="1265"/>
      <c r="M77" s="1265"/>
      <c r="N77" s="1265"/>
      <c r="AN77" s="1250" t="s">
        <v>609</v>
      </c>
      <c r="AO77" s="1250"/>
      <c r="AP77" s="1250"/>
      <c r="AQ77" s="1250"/>
      <c r="AR77" s="1250"/>
      <c r="AS77" s="1250"/>
      <c r="AT77" s="1250"/>
      <c r="AU77" s="1250"/>
      <c r="AV77" s="1250"/>
      <c r="AW77" s="1250"/>
      <c r="AX77" s="1250"/>
      <c r="AY77" s="1250"/>
      <c r="AZ77" s="1250"/>
      <c r="BA77" s="1250"/>
      <c r="BB77" s="1253" t="s">
        <v>607</v>
      </c>
      <c r="BC77" s="1253"/>
      <c r="BD77" s="1253"/>
      <c r="BE77" s="1253"/>
      <c r="BF77" s="1253"/>
      <c r="BG77" s="1253"/>
      <c r="BH77" s="1253"/>
      <c r="BI77" s="1253"/>
      <c r="BJ77" s="1253"/>
      <c r="BK77" s="1253"/>
      <c r="BL77" s="1253"/>
      <c r="BM77" s="1253"/>
      <c r="BN77" s="1253"/>
      <c r="BO77" s="1253"/>
      <c r="BP77" s="1236">
        <v>11.4</v>
      </c>
      <c r="BQ77" s="1236"/>
      <c r="BR77" s="1236"/>
      <c r="BS77" s="1236"/>
      <c r="BT77" s="1236"/>
      <c r="BU77" s="1236"/>
      <c r="BV77" s="1236"/>
      <c r="BW77" s="1236"/>
      <c r="BX77" s="1236">
        <v>10.4</v>
      </c>
      <c r="BY77" s="1236"/>
      <c r="BZ77" s="1236"/>
      <c r="CA77" s="1236"/>
      <c r="CB77" s="1236"/>
      <c r="CC77" s="1236"/>
      <c r="CD77" s="1236"/>
      <c r="CE77" s="1236"/>
      <c r="CF77" s="1236">
        <v>10.9</v>
      </c>
      <c r="CG77" s="1236"/>
      <c r="CH77" s="1236"/>
      <c r="CI77" s="1236"/>
      <c r="CJ77" s="1236"/>
      <c r="CK77" s="1236"/>
      <c r="CL77" s="1236"/>
      <c r="CM77" s="1236"/>
      <c r="CN77" s="1236">
        <v>4.5999999999999996</v>
      </c>
      <c r="CO77" s="1236"/>
      <c r="CP77" s="1236"/>
      <c r="CQ77" s="1236"/>
      <c r="CR77" s="1236"/>
      <c r="CS77" s="1236"/>
      <c r="CT77" s="1236"/>
      <c r="CU77" s="1236"/>
      <c r="CV77" s="1236">
        <v>1.6</v>
      </c>
      <c r="CW77" s="1236"/>
      <c r="CX77" s="1236"/>
      <c r="CY77" s="1236"/>
      <c r="CZ77" s="1236"/>
      <c r="DA77" s="1236"/>
      <c r="DB77" s="1236"/>
      <c r="DC77" s="1236"/>
    </row>
    <row r="78" spans="2:107" ht="13.2" x14ac:dyDescent="0.2">
      <c r="B78" s="358"/>
      <c r="G78" s="1246"/>
      <c r="H78" s="1246"/>
      <c r="I78" s="1246"/>
      <c r="J78" s="1246"/>
      <c r="K78" s="1265"/>
      <c r="L78" s="1265"/>
      <c r="M78" s="1265"/>
      <c r="N78" s="1265"/>
      <c r="AN78" s="1250"/>
      <c r="AO78" s="1250"/>
      <c r="AP78" s="1250"/>
      <c r="AQ78" s="1250"/>
      <c r="AR78" s="1250"/>
      <c r="AS78" s="1250"/>
      <c r="AT78" s="1250"/>
      <c r="AU78" s="1250"/>
      <c r="AV78" s="1250"/>
      <c r="AW78" s="1250"/>
      <c r="AX78" s="1250"/>
      <c r="AY78" s="1250"/>
      <c r="AZ78" s="1250"/>
      <c r="BA78" s="1250"/>
      <c r="BB78" s="1253"/>
      <c r="BC78" s="1253"/>
      <c r="BD78" s="1253"/>
      <c r="BE78" s="1253"/>
      <c r="BF78" s="1253"/>
      <c r="BG78" s="1253"/>
      <c r="BH78" s="1253"/>
      <c r="BI78" s="1253"/>
      <c r="BJ78" s="1253"/>
      <c r="BK78" s="1253"/>
      <c r="BL78" s="1253"/>
      <c r="BM78" s="1253"/>
      <c r="BN78" s="1253"/>
      <c r="BO78" s="1253"/>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ht="13.2" x14ac:dyDescent="0.2">
      <c r="B79" s="358"/>
      <c r="G79" s="1246"/>
      <c r="H79" s="1246"/>
      <c r="I79" s="1255"/>
      <c r="J79" s="1255"/>
      <c r="K79" s="1266"/>
      <c r="L79" s="1266"/>
      <c r="M79" s="1266"/>
      <c r="N79" s="1266"/>
      <c r="AN79" s="1250"/>
      <c r="AO79" s="1250"/>
      <c r="AP79" s="1250"/>
      <c r="AQ79" s="1250"/>
      <c r="AR79" s="1250"/>
      <c r="AS79" s="1250"/>
      <c r="AT79" s="1250"/>
      <c r="AU79" s="1250"/>
      <c r="AV79" s="1250"/>
      <c r="AW79" s="1250"/>
      <c r="AX79" s="1250"/>
      <c r="AY79" s="1250"/>
      <c r="AZ79" s="1250"/>
      <c r="BA79" s="1250"/>
      <c r="BB79" s="1253" t="s">
        <v>611</v>
      </c>
      <c r="BC79" s="1253"/>
      <c r="BD79" s="1253"/>
      <c r="BE79" s="1253"/>
      <c r="BF79" s="1253"/>
      <c r="BG79" s="1253"/>
      <c r="BH79" s="1253"/>
      <c r="BI79" s="1253"/>
      <c r="BJ79" s="1253"/>
      <c r="BK79" s="1253"/>
      <c r="BL79" s="1253"/>
      <c r="BM79" s="1253"/>
      <c r="BN79" s="1253"/>
      <c r="BO79" s="1253"/>
      <c r="BP79" s="1236">
        <v>6.7</v>
      </c>
      <c r="BQ79" s="1236"/>
      <c r="BR79" s="1236"/>
      <c r="BS79" s="1236"/>
      <c r="BT79" s="1236"/>
      <c r="BU79" s="1236"/>
      <c r="BV79" s="1236"/>
      <c r="BW79" s="1236"/>
      <c r="BX79" s="1236">
        <v>6.6</v>
      </c>
      <c r="BY79" s="1236"/>
      <c r="BZ79" s="1236"/>
      <c r="CA79" s="1236"/>
      <c r="CB79" s="1236"/>
      <c r="CC79" s="1236"/>
      <c r="CD79" s="1236"/>
      <c r="CE79" s="1236"/>
      <c r="CF79" s="1236">
        <v>5.9</v>
      </c>
      <c r="CG79" s="1236"/>
      <c r="CH79" s="1236"/>
      <c r="CI79" s="1236"/>
      <c r="CJ79" s="1236"/>
      <c r="CK79" s="1236"/>
      <c r="CL79" s="1236"/>
      <c r="CM79" s="1236"/>
      <c r="CN79" s="1236">
        <v>6.3</v>
      </c>
      <c r="CO79" s="1236"/>
      <c r="CP79" s="1236"/>
      <c r="CQ79" s="1236"/>
      <c r="CR79" s="1236"/>
      <c r="CS79" s="1236"/>
      <c r="CT79" s="1236"/>
      <c r="CU79" s="1236"/>
      <c r="CV79" s="1236">
        <v>6.6</v>
      </c>
      <c r="CW79" s="1236"/>
      <c r="CX79" s="1236"/>
      <c r="CY79" s="1236"/>
      <c r="CZ79" s="1236"/>
      <c r="DA79" s="1236"/>
      <c r="DB79" s="1236"/>
      <c r="DC79" s="1236"/>
    </row>
    <row r="80" spans="2:107" ht="13.2" x14ac:dyDescent="0.2">
      <c r="B80" s="358"/>
      <c r="G80" s="1246"/>
      <c r="H80" s="1246"/>
      <c r="I80" s="1255"/>
      <c r="J80" s="1255"/>
      <c r="K80" s="1266"/>
      <c r="L80" s="1266"/>
      <c r="M80" s="1266"/>
      <c r="N80" s="1266"/>
      <c r="AN80" s="1250"/>
      <c r="AO80" s="1250"/>
      <c r="AP80" s="1250"/>
      <c r="AQ80" s="1250"/>
      <c r="AR80" s="1250"/>
      <c r="AS80" s="1250"/>
      <c r="AT80" s="1250"/>
      <c r="AU80" s="1250"/>
      <c r="AV80" s="1250"/>
      <c r="AW80" s="1250"/>
      <c r="AX80" s="1250"/>
      <c r="AY80" s="1250"/>
      <c r="AZ80" s="1250"/>
      <c r="BA80" s="1250"/>
      <c r="BB80" s="1253"/>
      <c r="BC80" s="1253"/>
      <c r="BD80" s="1253"/>
      <c r="BE80" s="1253"/>
      <c r="BF80" s="1253"/>
      <c r="BG80" s="1253"/>
      <c r="BH80" s="1253"/>
      <c r="BI80" s="1253"/>
      <c r="BJ80" s="1253"/>
      <c r="BK80" s="1253"/>
      <c r="BL80" s="1253"/>
      <c r="BM80" s="1253"/>
      <c r="BN80" s="1253"/>
      <c r="BO80" s="1253"/>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ht="13.2" x14ac:dyDescent="0.2">
      <c r="B81" s="358"/>
    </row>
    <row r="82" spans="2:109" ht="16.2" x14ac:dyDescent="0.2">
      <c r="B82" s="358"/>
      <c r="K82" s="384"/>
      <c r="L82" s="384"/>
      <c r="M82" s="384"/>
      <c r="N82" s="384"/>
      <c r="AQ82" s="384"/>
      <c r="AR82" s="384"/>
      <c r="AS82" s="384"/>
      <c r="AT82" s="384"/>
      <c r="BC82" s="384"/>
      <c r="BD82" s="384"/>
      <c r="BE82" s="384"/>
      <c r="BF82" s="384"/>
      <c r="BO82" s="384"/>
      <c r="BP82" s="384"/>
      <c r="BQ82" s="384"/>
      <c r="BR82" s="384"/>
      <c r="CA82" s="384"/>
      <c r="CB82" s="384"/>
      <c r="CC82" s="384"/>
      <c r="CD82" s="384"/>
      <c r="CM82" s="384"/>
      <c r="CN82" s="384"/>
      <c r="CO82" s="384"/>
      <c r="CP82" s="384"/>
      <c r="CY82" s="384"/>
      <c r="CZ82" s="384"/>
      <c r="DA82" s="384"/>
      <c r="DB82" s="384"/>
      <c r="DC82" s="384"/>
    </row>
    <row r="83" spans="2:109" ht="13.2" x14ac:dyDescent="0.2">
      <c r="B83" s="360"/>
      <c r="C83" s="361"/>
      <c r="D83" s="361"/>
      <c r="E83" s="361"/>
      <c r="F83" s="361"/>
      <c r="G83" s="361"/>
      <c r="H83" s="361"/>
      <c r="I83" s="361"/>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c r="AI83" s="361"/>
      <c r="AJ83" s="361"/>
      <c r="AK83" s="361"/>
      <c r="AL83" s="361"/>
      <c r="AM83" s="361"/>
      <c r="AN83" s="361"/>
      <c r="AO83" s="361"/>
      <c r="AP83" s="361"/>
      <c r="AQ83" s="361"/>
      <c r="AR83" s="361"/>
      <c r="AS83" s="361"/>
      <c r="AT83" s="361"/>
      <c r="AU83" s="361"/>
      <c r="AV83" s="361"/>
      <c r="AW83" s="361"/>
      <c r="AX83" s="361"/>
      <c r="AY83" s="361"/>
      <c r="AZ83" s="361"/>
      <c r="BA83" s="361"/>
      <c r="BB83" s="361"/>
      <c r="BC83" s="361"/>
      <c r="BD83" s="361"/>
      <c r="BE83" s="361"/>
      <c r="BF83" s="361"/>
      <c r="BG83" s="361"/>
      <c r="BH83" s="361"/>
      <c r="BI83" s="361"/>
      <c r="BJ83" s="361"/>
      <c r="BK83" s="361"/>
      <c r="BL83" s="361"/>
      <c r="BM83" s="361"/>
      <c r="BN83" s="361"/>
      <c r="BO83" s="361"/>
      <c r="BP83" s="361"/>
      <c r="BQ83" s="361"/>
      <c r="BR83" s="361"/>
      <c r="BS83" s="361"/>
      <c r="BT83" s="361"/>
      <c r="BU83" s="361"/>
      <c r="BV83" s="361"/>
      <c r="BW83" s="361"/>
      <c r="BX83" s="361"/>
      <c r="BY83" s="361"/>
      <c r="BZ83" s="361"/>
      <c r="CA83" s="361"/>
      <c r="CB83" s="361"/>
      <c r="CC83" s="361"/>
      <c r="CD83" s="361"/>
      <c r="CE83" s="361"/>
      <c r="CF83" s="361"/>
      <c r="CG83" s="361"/>
      <c r="CH83" s="361"/>
      <c r="CI83" s="361"/>
      <c r="CJ83" s="361"/>
      <c r="CK83" s="361"/>
      <c r="CL83" s="361"/>
      <c r="CM83" s="361"/>
      <c r="CN83" s="361"/>
      <c r="CO83" s="361"/>
      <c r="CP83" s="361"/>
      <c r="CQ83" s="361"/>
      <c r="CR83" s="361"/>
      <c r="CS83" s="361"/>
      <c r="CT83" s="361"/>
      <c r="CU83" s="361"/>
      <c r="CV83" s="361"/>
      <c r="CW83" s="361"/>
      <c r="CX83" s="361"/>
      <c r="CY83" s="361"/>
      <c r="CZ83" s="361"/>
      <c r="DA83" s="361"/>
      <c r="DB83" s="361"/>
      <c r="DC83" s="361"/>
      <c r="DD83" s="362"/>
    </row>
    <row r="84" spans="2:109" ht="13.2" x14ac:dyDescent="0.2">
      <c r="DD84" s="353"/>
      <c r="DE84" s="353"/>
    </row>
    <row r="85" spans="2:109" ht="13.2" x14ac:dyDescent="0.2">
      <c r="DD85" s="353"/>
      <c r="DE85" s="353"/>
    </row>
  </sheetData>
  <sheetProtection algorithmName="SHA-512" hashValue="a5JnJs7jEiCdzfREiV3+u/oTxwb/R6uGD2vhNWUXDGQ+7gvwuu41LOrRHue8GH8NHvq6QCpm3dUglGU2k4b6UQ==" saltValue="0e9ORQVwYJN94+nUApAb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KDq9KZD286oCScNKoobiISj4CsLTCz5VXWW7HxmcGx77xujdWLKikvqjUi3dXUKl5iLUAgw2rZMipccCIyHKSA==" saltValue="JYMWGWoOJvduhvqZ3Mlqz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6mpimhTR45HUs2DFgARnMydw8eEwCHCqBCVAcLO61h9yIixMpHkKQW06EOhHSYw/2WsF5GOB6T/KegAfQlkrPw==" saltValue="9EeOD4qwmc/p4HN7aSczI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75" zoomScaleNormal="75"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561</v>
      </c>
      <c r="G2" s="149"/>
      <c r="H2" s="150"/>
    </row>
    <row r="3" spans="1:8" x14ac:dyDescent="0.2">
      <c r="A3" s="146" t="s">
        <v>554</v>
      </c>
      <c r="B3" s="151"/>
      <c r="C3" s="152"/>
      <c r="D3" s="153">
        <v>33727</v>
      </c>
      <c r="E3" s="154"/>
      <c r="F3" s="155">
        <v>53869</v>
      </c>
      <c r="G3" s="156"/>
      <c r="H3" s="157"/>
    </row>
    <row r="4" spans="1:8" x14ac:dyDescent="0.2">
      <c r="A4" s="158"/>
      <c r="B4" s="159"/>
      <c r="C4" s="160"/>
      <c r="D4" s="161">
        <v>22681</v>
      </c>
      <c r="E4" s="162"/>
      <c r="F4" s="163">
        <v>35046</v>
      </c>
      <c r="G4" s="164"/>
      <c r="H4" s="165"/>
    </row>
    <row r="5" spans="1:8" x14ac:dyDescent="0.2">
      <c r="A5" s="146" t="s">
        <v>556</v>
      </c>
      <c r="B5" s="151"/>
      <c r="C5" s="152"/>
      <c r="D5" s="153">
        <v>47123</v>
      </c>
      <c r="E5" s="154"/>
      <c r="F5" s="155">
        <v>59119</v>
      </c>
      <c r="G5" s="156"/>
      <c r="H5" s="157"/>
    </row>
    <row r="6" spans="1:8" x14ac:dyDescent="0.2">
      <c r="A6" s="158"/>
      <c r="B6" s="159"/>
      <c r="C6" s="160"/>
      <c r="D6" s="161">
        <v>24656</v>
      </c>
      <c r="E6" s="162"/>
      <c r="F6" s="163">
        <v>29900</v>
      </c>
      <c r="G6" s="164"/>
      <c r="H6" s="165"/>
    </row>
    <row r="7" spans="1:8" x14ac:dyDescent="0.2">
      <c r="A7" s="146" t="s">
        <v>557</v>
      </c>
      <c r="B7" s="151"/>
      <c r="C7" s="152"/>
      <c r="D7" s="153">
        <v>51561</v>
      </c>
      <c r="E7" s="154"/>
      <c r="F7" s="155">
        <v>53895</v>
      </c>
      <c r="G7" s="156"/>
      <c r="H7" s="157"/>
    </row>
    <row r="8" spans="1:8" x14ac:dyDescent="0.2">
      <c r="A8" s="158"/>
      <c r="B8" s="159"/>
      <c r="C8" s="160"/>
      <c r="D8" s="161">
        <v>25451</v>
      </c>
      <c r="E8" s="162"/>
      <c r="F8" s="163">
        <v>31224</v>
      </c>
      <c r="G8" s="164"/>
      <c r="H8" s="165"/>
    </row>
    <row r="9" spans="1:8" x14ac:dyDescent="0.2">
      <c r="A9" s="146" t="s">
        <v>558</v>
      </c>
      <c r="B9" s="151"/>
      <c r="C9" s="152"/>
      <c r="D9" s="153">
        <v>63739</v>
      </c>
      <c r="E9" s="154"/>
      <c r="F9" s="155">
        <v>47161</v>
      </c>
      <c r="G9" s="156"/>
      <c r="H9" s="157"/>
    </row>
    <row r="10" spans="1:8" x14ac:dyDescent="0.2">
      <c r="A10" s="158"/>
      <c r="B10" s="159"/>
      <c r="C10" s="160"/>
      <c r="D10" s="161">
        <v>26685</v>
      </c>
      <c r="E10" s="162"/>
      <c r="F10" s="163">
        <v>24595</v>
      </c>
      <c r="G10" s="164"/>
      <c r="H10" s="165"/>
    </row>
    <row r="11" spans="1:8" x14ac:dyDescent="0.2">
      <c r="A11" s="146" t="s">
        <v>559</v>
      </c>
      <c r="B11" s="151"/>
      <c r="C11" s="152"/>
      <c r="D11" s="153">
        <v>41495</v>
      </c>
      <c r="E11" s="154"/>
      <c r="F11" s="155">
        <v>43423</v>
      </c>
      <c r="G11" s="156"/>
      <c r="H11" s="157"/>
    </row>
    <row r="12" spans="1:8" x14ac:dyDescent="0.2">
      <c r="A12" s="158"/>
      <c r="B12" s="159"/>
      <c r="C12" s="166"/>
      <c r="D12" s="161">
        <v>18690</v>
      </c>
      <c r="E12" s="162"/>
      <c r="F12" s="163">
        <v>22207</v>
      </c>
      <c r="G12" s="164"/>
      <c r="H12" s="165"/>
    </row>
    <row r="13" spans="1:8" x14ac:dyDescent="0.2">
      <c r="A13" s="146"/>
      <c r="B13" s="151"/>
      <c r="C13" s="152"/>
      <c r="D13" s="153">
        <v>47529</v>
      </c>
      <c r="E13" s="154"/>
      <c r="F13" s="155">
        <v>51493</v>
      </c>
      <c r="G13" s="167"/>
      <c r="H13" s="157"/>
    </row>
    <row r="14" spans="1:8" x14ac:dyDescent="0.2">
      <c r="A14" s="158"/>
      <c r="B14" s="159"/>
      <c r="C14" s="160"/>
      <c r="D14" s="161">
        <v>23633</v>
      </c>
      <c r="E14" s="162"/>
      <c r="F14" s="163">
        <v>28594</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3.54</v>
      </c>
      <c r="C19" s="168">
        <f>ROUND(VALUE(SUBSTITUTE(実質収支比率等に係る経年分析!G$48,"▲","-")),2)</f>
        <v>5.55</v>
      </c>
      <c r="D19" s="168">
        <f>ROUND(VALUE(SUBSTITUTE(実質収支比率等に係る経年分析!H$48,"▲","-")),2)</f>
        <v>5</v>
      </c>
      <c r="E19" s="168">
        <f>ROUND(VALUE(SUBSTITUTE(実質収支比率等に係る経年分析!I$48,"▲","-")),2)</f>
        <v>8.27</v>
      </c>
      <c r="F19" s="168">
        <f>ROUND(VALUE(SUBSTITUTE(実質収支比率等に係る経年分析!J$48,"▲","-")),2)</f>
        <v>7.78</v>
      </c>
    </row>
    <row r="20" spans="1:11" x14ac:dyDescent="0.2">
      <c r="A20" s="168" t="s">
        <v>57</v>
      </c>
      <c r="B20" s="168">
        <f>ROUND(VALUE(SUBSTITUTE(実質収支比率等に係る経年分析!F$47,"▲","-")),2)</f>
        <v>25.79</v>
      </c>
      <c r="C20" s="168">
        <f>ROUND(VALUE(SUBSTITUTE(実質収支比率等に係る経年分析!G$47,"▲","-")),2)</f>
        <v>23.25</v>
      </c>
      <c r="D20" s="168">
        <f>ROUND(VALUE(SUBSTITUTE(実質収支比率等に係る経年分析!H$47,"▲","-")),2)</f>
        <v>21.74</v>
      </c>
      <c r="E20" s="168">
        <f>ROUND(VALUE(SUBSTITUTE(実質収支比率等に係る経年分析!I$47,"▲","-")),2)</f>
        <v>20.81</v>
      </c>
      <c r="F20" s="168">
        <f>ROUND(VALUE(SUBSTITUTE(実質収支比率等に係る経年分析!J$47,"▲","-")),2)</f>
        <v>21.41</v>
      </c>
    </row>
    <row r="21" spans="1:11" x14ac:dyDescent="0.2">
      <c r="A21" s="168" t="s">
        <v>58</v>
      </c>
      <c r="B21" s="168">
        <f>IF(ISNUMBER(VALUE(SUBSTITUTE(実質収支比率等に係る経年分析!F$49,"▲","-"))),ROUND(VALUE(SUBSTITUTE(実質収支比率等に係る経年分析!F$49,"▲","-")),2),NA())</f>
        <v>-1.76</v>
      </c>
      <c r="C21" s="168">
        <f>IF(ISNUMBER(VALUE(SUBSTITUTE(実質収支比率等に係る経年分析!G$49,"▲","-"))),ROUND(VALUE(SUBSTITUTE(実質収支比率等に係る経年分析!G$49,"▲","-")),2),NA())</f>
        <v>-0.66</v>
      </c>
      <c r="D21" s="168">
        <f>IF(ISNUMBER(VALUE(SUBSTITUTE(実質収支比率等に係る経年分析!H$49,"▲","-"))),ROUND(VALUE(SUBSTITUTE(実質収支比率等に係る経年分析!H$49,"▲","-")),2),NA())</f>
        <v>-0.7</v>
      </c>
      <c r="E21" s="168">
        <f>IF(ISNUMBER(VALUE(SUBSTITUTE(実質収支比率等に係る経年分析!I$49,"▲","-"))),ROUND(VALUE(SUBSTITUTE(実質収支比率等に係る経年分析!I$49,"▲","-")),2),NA())</f>
        <v>3.48</v>
      </c>
      <c r="F21" s="168">
        <f>IF(ISNUMBER(VALUE(SUBSTITUTE(実質収支比率等に係る経年分析!J$49,"▲","-"))),ROUND(VALUE(SUBSTITUTE(実質収支比率等に係る経年分析!J$49,"▲","-")),2),NA())</f>
        <v>-0.72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0.45</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0.55000000000000004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0.32</v>
      </c>
    </row>
    <row r="31" spans="1:11" x14ac:dyDescent="0.2">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0.28999999999999998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0.66</v>
      </c>
    </row>
    <row r="32" spans="1:11" x14ac:dyDescent="0.2">
      <c r="A32" s="169" t="str">
        <f>IF(連結実質赤字比率に係る赤字・黒字の構成分析!C$38="",NA(),連結実質赤字比率に係る赤字・黒字の構成分析!C$38)</f>
        <v>公共下水道事業会計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1.1399999999999999</v>
      </c>
    </row>
    <row r="33" spans="1:16" x14ac:dyDescent="0.2">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1.43</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1.1000000000000001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2.73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3.53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7.77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868</v>
      </c>
      <c r="E42" s="170"/>
      <c r="F42" s="170"/>
      <c r="G42" s="170">
        <f>'実質公債費比率（分子）の構造'!L$52</f>
        <v>866</v>
      </c>
      <c r="H42" s="170"/>
      <c r="I42" s="170"/>
      <c r="J42" s="170">
        <f>'実質公債費比率（分子）の構造'!M$52</f>
        <v>861</v>
      </c>
      <c r="K42" s="170"/>
      <c r="L42" s="170"/>
      <c r="M42" s="170">
        <f>'実質公債費比率（分子）の構造'!N$52</f>
        <v>856</v>
      </c>
      <c r="N42" s="170"/>
      <c r="O42" s="170"/>
      <c r="P42" s="170">
        <f>'実質公債費比率（分子）の構造'!O$52</f>
        <v>852</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535</v>
      </c>
      <c r="C46" s="170"/>
      <c r="D46" s="170"/>
      <c r="E46" s="170">
        <f>'実質公債費比率（分子）の構造'!L$48</f>
        <v>537</v>
      </c>
      <c r="F46" s="170"/>
      <c r="G46" s="170"/>
      <c r="H46" s="170">
        <f>'実質公債費比率（分子）の構造'!M$48</f>
        <v>430</v>
      </c>
      <c r="I46" s="170"/>
      <c r="J46" s="170"/>
      <c r="K46" s="170">
        <f>'実質公債費比率（分子）の構造'!N$48</f>
        <v>373</v>
      </c>
      <c r="L46" s="170"/>
      <c r="M46" s="170"/>
      <c r="N46" s="170">
        <f>'実質公債費比率（分子）の構造'!O$48</f>
        <v>358</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839</v>
      </c>
      <c r="C49" s="170"/>
      <c r="D49" s="170"/>
      <c r="E49" s="170">
        <f>'実質公債費比率（分子）の構造'!L$45</f>
        <v>872</v>
      </c>
      <c r="F49" s="170"/>
      <c r="G49" s="170"/>
      <c r="H49" s="170">
        <f>'実質公債費比率（分子）の構造'!M$45</f>
        <v>868</v>
      </c>
      <c r="I49" s="170"/>
      <c r="J49" s="170"/>
      <c r="K49" s="170">
        <f>'実質公債費比率（分子）の構造'!N$45</f>
        <v>897</v>
      </c>
      <c r="L49" s="170"/>
      <c r="M49" s="170"/>
      <c r="N49" s="170">
        <f>'実質公債費比率（分子）の構造'!O$45</f>
        <v>927</v>
      </c>
      <c r="O49" s="170"/>
      <c r="P49" s="170"/>
    </row>
    <row r="50" spans="1:16" x14ac:dyDescent="0.2">
      <c r="A50" s="170" t="s">
        <v>73</v>
      </c>
      <c r="B50" s="170" t="e">
        <f>NA()</f>
        <v>#N/A</v>
      </c>
      <c r="C50" s="170">
        <f>IF(ISNUMBER('実質公債費比率（分子）の構造'!K$53),'実質公債費比率（分子）の構造'!K$53,NA())</f>
        <v>506</v>
      </c>
      <c r="D50" s="170" t="e">
        <f>NA()</f>
        <v>#N/A</v>
      </c>
      <c r="E50" s="170" t="e">
        <f>NA()</f>
        <v>#N/A</v>
      </c>
      <c r="F50" s="170">
        <f>IF(ISNUMBER('実質公債費比率（分子）の構造'!L$53),'実質公債費比率（分子）の構造'!L$53,NA())</f>
        <v>543</v>
      </c>
      <c r="G50" s="170" t="e">
        <f>NA()</f>
        <v>#N/A</v>
      </c>
      <c r="H50" s="170" t="e">
        <f>NA()</f>
        <v>#N/A</v>
      </c>
      <c r="I50" s="170">
        <f>IF(ISNUMBER('実質公債費比率（分子）の構造'!M$53),'実質公債費比率（分子）の構造'!M$53,NA())</f>
        <v>437</v>
      </c>
      <c r="J50" s="170" t="e">
        <f>NA()</f>
        <v>#N/A</v>
      </c>
      <c r="K50" s="170" t="e">
        <f>NA()</f>
        <v>#N/A</v>
      </c>
      <c r="L50" s="170">
        <f>IF(ISNUMBER('実質公債費比率（分子）の構造'!N$53),'実質公債費比率（分子）の構造'!N$53,NA())</f>
        <v>414</v>
      </c>
      <c r="M50" s="170" t="e">
        <f>NA()</f>
        <v>#N/A</v>
      </c>
      <c r="N50" s="170" t="e">
        <f>NA()</f>
        <v>#N/A</v>
      </c>
      <c r="O50" s="170">
        <f>IF(ISNUMBER('実質公債費比率（分子）の構造'!O$53),'実質公債費比率（分子）の構造'!O$53,NA())</f>
        <v>433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10006</v>
      </c>
      <c r="E56" s="169"/>
      <c r="F56" s="169"/>
      <c r="G56" s="169">
        <f>'将来負担比率（分子）の構造'!J$52</f>
        <v>9803</v>
      </c>
      <c r="H56" s="169"/>
      <c r="I56" s="169"/>
      <c r="J56" s="169">
        <f>'将来負担比率（分子）の構造'!K$52</f>
        <v>9562</v>
      </c>
      <c r="K56" s="169"/>
      <c r="L56" s="169"/>
      <c r="M56" s="169">
        <f>'将来負担比率（分子）の構造'!L$52</f>
        <v>9542</v>
      </c>
      <c r="N56" s="169"/>
      <c r="O56" s="169"/>
      <c r="P56" s="169">
        <f>'将来負担比率（分子）の構造'!M$52</f>
        <v>9158</v>
      </c>
    </row>
    <row r="57" spans="1:16" x14ac:dyDescent="0.2">
      <c r="A57" s="169" t="s">
        <v>44</v>
      </c>
      <c r="B57" s="169"/>
      <c r="C57" s="169"/>
      <c r="D57" s="169">
        <f>'将来負担比率（分子）の構造'!I$51</f>
        <v>61</v>
      </c>
      <c r="E57" s="169"/>
      <c r="F57" s="169"/>
      <c r="G57" s="169">
        <f>'将来負担比率（分子）の構造'!J$51</f>
        <v>41</v>
      </c>
      <c r="H57" s="169"/>
      <c r="I57" s="169"/>
      <c r="J57" s="169">
        <f>'将来負担比率（分子）の構造'!K$51</f>
        <v>68</v>
      </c>
      <c r="K57" s="169"/>
      <c r="L57" s="169"/>
      <c r="M57" s="169">
        <f>'将来負担比率（分子）の構造'!L$51</f>
        <v>115</v>
      </c>
      <c r="N57" s="169"/>
      <c r="O57" s="169"/>
      <c r="P57" s="169">
        <f>'将来負担比率（分子）の構造'!M$51</f>
        <v>158</v>
      </c>
    </row>
    <row r="58" spans="1:16" x14ac:dyDescent="0.2">
      <c r="A58" s="169" t="s">
        <v>43</v>
      </c>
      <c r="B58" s="169"/>
      <c r="C58" s="169"/>
      <c r="D58" s="169">
        <f>'将来負担比率（分子）の構造'!I$50</f>
        <v>4720</v>
      </c>
      <c r="E58" s="169"/>
      <c r="F58" s="169"/>
      <c r="G58" s="169">
        <f>'将来負担比率（分子）の構造'!J$50</f>
        <v>4426</v>
      </c>
      <c r="H58" s="169"/>
      <c r="I58" s="169"/>
      <c r="J58" s="169">
        <f>'将来負担比率（分子）の構造'!K$50</f>
        <v>4286</v>
      </c>
      <c r="K58" s="169"/>
      <c r="L58" s="169"/>
      <c r="M58" s="169">
        <f>'将来負担比率（分子）の構造'!L$50</f>
        <v>5538</v>
      </c>
      <c r="N58" s="169"/>
      <c r="O58" s="169"/>
      <c r="P58" s="169">
        <f>'将来負担比率（分子）の構造'!M$50</f>
        <v>5855</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1836</v>
      </c>
      <c r="C62" s="169"/>
      <c r="D62" s="169"/>
      <c r="E62" s="169">
        <f>'将来負担比率（分子）の構造'!J$45</f>
        <v>1808</v>
      </c>
      <c r="F62" s="169"/>
      <c r="G62" s="169"/>
      <c r="H62" s="169">
        <f>'将来負担比率（分子）の構造'!K$45</f>
        <v>1768</v>
      </c>
      <c r="I62" s="169"/>
      <c r="J62" s="169"/>
      <c r="K62" s="169">
        <f>'将来負担比率（分子）の構造'!L$45</f>
        <v>1759</v>
      </c>
      <c r="L62" s="169"/>
      <c r="M62" s="169"/>
      <c r="N62" s="169">
        <f>'将来負担比率（分子）の構造'!M$45</f>
        <v>1655</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6509</v>
      </c>
      <c r="C64" s="169"/>
      <c r="D64" s="169"/>
      <c r="E64" s="169">
        <f>'将来負担比率（分子）の構造'!J$43</f>
        <v>6010</v>
      </c>
      <c r="F64" s="169"/>
      <c r="G64" s="169"/>
      <c r="H64" s="169">
        <f>'将来負担比率（分子）の構造'!K$43</f>
        <v>5129</v>
      </c>
      <c r="I64" s="169"/>
      <c r="J64" s="169"/>
      <c r="K64" s="169">
        <f>'将来負担比率（分子）の構造'!L$43</f>
        <v>4251</v>
      </c>
      <c r="L64" s="169"/>
      <c r="M64" s="169"/>
      <c r="N64" s="169">
        <f>'将来負担比率（分子）の構造'!M$43</f>
        <v>3524</v>
      </c>
      <c r="O64" s="169"/>
      <c r="P64" s="169"/>
    </row>
    <row r="65" spans="1:16" x14ac:dyDescent="0.2">
      <c r="A65" s="169" t="s">
        <v>34</v>
      </c>
      <c r="B65" s="169">
        <f>'将来負担比率（分子）の構造'!I$42</f>
        <v>663</v>
      </c>
      <c r="C65" s="169"/>
      <c r="D65" s="169"/>
      <c r="E65" s="169">
        <f>'将来負担比率（分子）の構造'!J$42</f>
        <v>639</v>
      </c>
      <c r="F65" s="169"/>
      <c r="G65" s="169"/>
      <c r="H65" s="169">
        <f>'将来負担比率（分子）の構造'!K$42</f>
        <v>615</v>
      </c>
      <c r="I65" s="169"/>
      <c r="J65" s="169"/>
      <c r="K65" s="169">
        <f>'将来負担比率（分子）の構造'!L$42</f>
        <v>591</v>
      </c>
      <c r="L65" s="169"/>
      <c r="M65" s="169"/>
      <c r="N65" s="169">
        <f>'将来負担比率（分子）の構造'!M$42</f>
        <v>568</v>
      </c>
      <c r="O65" s="169"/>
      <c r="P65" s="169"/>
    </row>
    <row r="66" spans="1:16" x14ac:dyDescent="0.2">
      <c r="A66" s="169" t="s">
        <v>33</v>
      </c>
      <c r="B66" s="169">
        <f>'将来負担比率（分子）の構造'!I$41</f>
        <v>9898</v>
      </c>
      <c r="C66" s="169"/>
      <c r="D66" s="169"/>
      <c r="E66" s="169">
        <f>'将来負担比率（分子）の構造'!J$41</f>
        <v>9947</v>
      </c>
      <c r="F66" s="169"/>
      <c r="G66" s="169"/>
      <c r="H66" s="169">
        <f>'将来負担比率（分子）の構造'!K$41</f>
        <v>10078</v>
      </c>
      <c r="I66" s="169"/>
      <c r="J66" s="169"/>
      <c r="K66" s="169">
        <f>'将来負担比率（分子）の構造'!L$41</f>
        <v>10341</v>
      </c>
      <c r="L66" s="169"/>
      <c r="M66" s="169"/>
      <c r="N66" s="169">
        <f>'将来負担比率（分子）の構造'!M$41</f>
        <v>10010</v>
      </c>
      <c r="O66" s="169"/>
      <c r="P66" s="169"/>
    </row>
    <row r="67" spans="1:16" x14ac:dyDescent="0.2">
      <c r="A67" s="169" t="s">
        <v>77</v>
      </c>
      <c r="B67" s="169" t="e">
        <f>NA()</f>
        <v>#N/A</v>
      </c>
      <c r="C67" s="169">
        <f>IF(ISNUMBER('将来負担比率（分子）の構造'!I$53), IF('将来負担比率（分子）の構造'!I$53 &lt; 0, 0, '将来負担比率（分子）の構造'!I$53), NA())</f>
        <v>4119</v>
      </c>
      <c r="D67" s="169" t="e">
        <f>NA()</f>
        <v>#N/A</v>
      </c>
      <c r="E67" s="169" t="e">
        <f>NA()</f>
        <v>#N/A</v>
      </c>
      <c r="F67" s="169">
        <f>IF(ISNUMBER('将来負担比率（分子）の構造'!J$53), IF('将来負担比率（分子）の構造'!J$53 &lt; 0, 0, '将来負担比率（分子）の構造'!J$53), NA())</f>
        <v>4133</v>
      </c>
      <c r="G67" s="169" t="e">
        <f>NA()</f>
        <v>#N/A</v>
      </c>
      <c r="H67" s="169" t="e">
        <f>NA()</f>
        <v>#N/A</v>
      </c>
      <c r="I67" s="169">
        <f>IF(ISNUMBER('将来負担比率（分子）の構造'!K$53), IF('将来負担比率（分子）の構造'!K$53 &lt; 0, 0, '将来負担比率（分子）の構造'!K$53), NA())</f>
        <v>3674</v>
      </c>
      <c r="J67" s="169" t="e">
        <f>NA()</f>
        <v>#N/A</v>
      </c>
      <c r="K67" s="169" t="e">
        <f>NA()</f>
        <v>#N/A</v>
      </c>
      <c r="L67" s="169">
        <f>IF(ISNUMBER('将来負担比率（分子）の構造'!L$53), IF('将来負担比率（分子）の構造'!L$53 &lt; 0, 0, '将来負担比率（分子）の構造'!L$53), NA())</f>
        <v>1748</v>
      </c>
      <c r="M67" s="169" t="e">
        <f>NA()</f>
        <v>#N/A</v>
      </c>
      <c r="N67" s="169" t="e">
        <f>NA()</f>
        <v>#N/A</v>
      </c>
      <c r="O67" s="169">
        <f>IF(ISNUMBER('将来負担比率（分子）の構造'!M$53), IF('将来負担比率（分子）の構造'!M$53 &lt; 0, 0, '将来負担比率（分子）の構造'!M$53), NA())</f>
        <v>586</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1721</v>
      </c>
      <c r="C72" s="173">
        <f>基金残高に係る経年分析!G55</f>
        <v>1721</v>
      </c>
      <c r="D72" s="173">
        <f>基金残高に係る経年分析!H55</f>
        <v>1721</v>
      </c>
    </row>
    <row r="73" spans="1:16" x14ac:dyDescent="0.2">
      <c r="A73" s="172" t="s">
        <v>80</v>
      </c>
      <c r="B73" s="173">
        <f>基金残高に係る経年分析!F56</f>
        <v>320</v>
      </c>
      <c r="C73" s="173">
        <f>基金残高に係る経年分析!G56</f>
        <v>520</v>
      </c>
      <c r="D73" s="173">
        <f>基金残高に係る経年分析!H56</f>
        <v>670</v>
      </c>
    </row>
    <row r="74" spans="1:16" x14ac:dyDescent="0.2">
      <c r="A74" s="172" t="s">
        <v>81</v>
      </c>
      <c r="B74" s="173">
        <f>基金残高に係る経年分析!F57</f>
        <v>1978</v>
      </c>
      <c r="C74" s="173">
        <f>基金残高に係る経年分析!G57</f>
        <v>2819</v>
      </c>
      <c r="D74" s="173">
        <f>基金残高に係る経年分析!H57</f>
        <v>3051</v>
      </c>
    </row>
  </sheetData>
  <sheetProtection algorithmName="SHA-512" hashValue="cOd8AQSTjkY668/7Gi/DsHCBvdiI0aKX6YB627lmXcPfcGEw1TxP6CEhuF4619Y9VfpQ8RBCVN+1lvbTrMatUg==" saltValue="n7tU/9ehyEpuuL81DOx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8" t="s">
        <v>217</v>
      </c>
      <c r="DI1" s="739"/>
      <c r="DJ1" s="739"/>
      <c r="DK1" s="739"/>
      <c r="DL1" s="739"/>
      <c r="DM1" s="739"/>
      <c r="DN1" s="740"/>
      <c r="DO1" s="208"/>
      <c r="DP1" s="738" t="s">
        <v>218</v>
      </c>
      <c r="DQ1" s="739"/>
      <c r="DR1" s="739"/>
      <c r="DS1" s="739"/>
      <c r="DT1" s="739"/>
      <c r="DU1" s="739"/>
      <c r="DV1" s="739"/>
      <c r="DW1" s="739"/>
      <c r="DX1" s="739"/>
      <c r="DY1" s="739"/>
      <c r="DZ1" s="739"/>
      <c r="EA1" s="739"/>
      <c r="EB1" s="739"/>
      <c r="EC1" s="740"/>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4" t="s">
        <v>220</v>
      </c>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695"/>
      <c r="AJ3" s="695"/>
      <c r="AK3" s="695"/>
      <c r="AL3" s="695"/>
      <c r="AM3" s="695"/>
      <c r="AN3" s="695"/>
      <c r="AO3" s="695"/>
      <c r="AP3" s="694" t="s">
        <v>221</v>
      </c>
      <c r="AQ3" s="695"/>
      <c r="AR3" s="695"/>
      <c r="AS3" s="695"/>
      <c r="AT3" s="695"/>
      <c r="AU3" s="695"/>
      <c r="AV3" s="695"/>
      <c r="AW3" s="695"/>
      <c r="AX3" s="695"/>
      <c r="AY3" s="695"/>
      <c r="AZ3" s="695"/>
      <c r="BA3" s="695"/>
      <c r="BB3" s="695"/>
      <c r="BC3" s="695"/>
      <c r="BD3" s="695"/>
      <c r="BE3" s="695"/>
      <c r="BF3" s="695"/>
      <c r="BG3" s="695"/>
      <c r="BH3" s="695"/>
      <c r="BI3" s="695"/>
      <c r="BJ3" s="695"/>
      <c r="BK3" s="695"/>
      <c r="BL3" s="695"/>
      <c r="BM3" s="695"/>
      <c r="BN3" s="695"/>
      <c r="BO3" s="695"/>
      <c r="BP3" s="695"/>
      <c r="BQ3" s="695"/>
      <c r="BR3" s="695"/>
      <c r="BS3" s="695"/>
      <c r="BT3" s="695"/>
      <c r="BU3" s="695"/>
      <c r="BV3" s="695"/>
      <c r="BW3" s="695"/>
      <c r="BX3" s="695"/>
      <c r="BY3" s="695"/>
      <c r="BZ3" s="695"/>
      <c r="CA3" s="695"/>
      <c r="CB3" s="696"/>
      <c r="CD3" s="694" t="s">
        <v>222</v>
      </c>
      <c r="CE3" s="695"/>
      <c r="CF3" s="695"/>
      <c r="CG3" s="695"/>
      <c r="CH3" s="695"/>
      <c r="CI3" s="695"/>
      <c r="CJ3" s="695"/>
      <c r="CK3" s="695"/>
      <c r="CL3" s="695"/>
      <c r="CM3" s="695"/>
      <c r="CN3" s="695"/>
      <c r="CO3" s="695"/>
      <c r="CP3" s="695"/>
      <c r="CQ3" s="695"/>
      <c r="CR3" s="695"/>
      <c r="CS3" s="695"/>
      <c r="CT3" s="695"/>
      <c r="CU3" s="695"/>
      <c r="CV3" s="695"/>
      <c r="CW3" s="695"/>
      <c r="CX3" s="695"/>
      <c r="CY3" s="695"/>
      <c r="CZ3" s="695"/>
      <c r="DA3" s="695"/>
      <c r="DB3" s="695"/>
      <c r="DC3" s="695"/>
      <c r="DD3" s="695"/>
      <c r="DE3" s="695"/>
      <c r="DF3" s="695"/>
      <c r="DG3" s="695"/>
      <c r="DH3" s="695"/>
      <c r="DI3" s="695"/>
      <c r="DJ3" s="695"/>
      <c r="DK3" s="695"/>
      <c r="DL3" s="695"/>
      <c r="DM3" s="695"/>
      <c r="DN3" s="695"/>
      <c r="DO3" s="695"/>
      <c r="DP3" s="695"/>
      <c r="DQ3" s="695"/>
      <c r="DR3" s="695"/>
      <c r="DS3" s="695"/>
      <c r="DT3" s="695"/>
      <c r="DU3" s="695"/>
      <c r="DV3" s="695"/>
      <c r="DW3" s="695"/>
      <c r="DX3" s="695"/>
      <c r="DY3" s="695"/>
      <c r="DZ3" s="695"/>
      <c r="EA3" s="695"/>
      <c r="EB3" s="695"/>
      <c r="EC3" s="696"/>
    </row>
    <row r="4" spans="2:143" ht="11.25" customHeight="1" x14ac:dyDescent="0.2">
      <c r="B4" s="694" t="s">
        <v>1</v>
      </c>
      <c r="C4" s="695"/>
      <c r="D4" s="695"/>
      <c r="E4" s="695"/>
      <c r="F4" s="695"/>
      <c r="G4" s="695"/>
      <c r="H4" s="695"/>
      <c r="I4" s="695"/>
      <c r="J4" s="695"/>
      <c r="K4" s="695"/>
      <c r="L4" s="695"/>
      <c r="M4" s="695"/>
      <c r="N4" s="695"/>
      <c r="O4" s="695"/>
      <c r="P4" s="695"/>
      <c r="Q4" s="696"/>
      <c r="R4" s="694" t="s">
        <v>223</v>
      </c>
      <c r="S4" s="695"/>
      <c r="T4" s="695"/>
      <c r="U4" s="695"/>
      <c r="V4" s="695"/>
      <c r="W4" s="695"/>
      <c r="X4" s="695"/>
      <c r="Y4" s="696"/>
      <c r="Z4" s="694" t="s">
        <v>224</v>
      </c>
      <c r="AA4" s="695"/>
      <c r="AB4" s="695"/>
      <c r="AC4" s="696"/>
      <c r="AD4" s="694" t="s">
        <v>225</v>
      </c>
      <c r="AE4" s="695"/>
      <c r="AF4" s="695"/>
      <c r="AG4" s="695"/>
      <c r="AH4" s="695"/>
      <c r="AI4" s="695"/>
      <c r="AJ4" s="695"/>
      <c r="AK4" s="696"/>
      <c r="AL4" s="694" t="s">
        <v>224</v>
      </c>
      <c r="AM4" s="695"/>
      <c r="AN4" s="695"/>
      <c r="AO4" s="696"/>
      <c r="AP4" s="741" t="s">
        <v>226</v>
      </c>
      <c r="AQ4" s="741"/>
      <c r="AR4" s="741"/>
      <c r="AS4" s="741"/>
      <c r="AT4" s="741"/>
      <c r="AU4" s="741"/>
      <c r="AV4" s="741"/>
      <c r="AW4" s="741"/>
      <c r="AX4" s="741"/>
      <c r="AY4" s="741"/>
      <c r="AZ4" s="741"/>
      <c r="BA4" s="741"/>
      <c r="BB4" s="741"/>
      <c r="BC4" s="741"/>
      <c r="BD4" s="741"/>
      <c r="BE4" s="741"/>
      <c r="BF4" s="741"/>
      <c r="BG4" s="741" t="s">
        <v>227</v>
      </c>
      <c r="BH4" s="741"/>
      <c r="BI4" s="741"/>
      <c r="BJ4" s="741"/>
      <c r="BK4" s="741"/>
      <c r="BL4" s="741"/>
      <c r="BM4" s="741"/>
      <c r="BN4" s="741"/>
      <c r="BO4" s="741" t="s">
        <v>224</v>
      </c>
      <c r="BP4" s="741"/>
      <c r="BQ4" s="741"/>
      <c r="BR4" s="741"/>
      <c r="BS4" s="741" t="s">
        <v>228</v>
      </c>
      <c r="BT4" s="741"/>
      <c r="BU4" s="741"/>
      <c r="BV4" s="741"/>
      <c r="BW4" s="741"/>
      <c r="BX4" s="741"/>
      <c r="BY4" s="741"/>
      <c r="BZ4" s="741"/>
      <c r="CA4" s="741"/>
      <c r="CB4" s="741"/>
      <c r="CD4" s="694" t="s">
        <v>229</v>
      </c>
      <c r="CE4" s="695"/>
      <c r="CF4" s="695"/>
      <c r="CG4" s="695"/>
      <c r="CH4" s="695"/>
      <c r="CI4" s="695"/>
      <c r="CJ4" s="695"/>
      <c r="CK4" s="695"/>
      <c r="CL4" s="695"/>
      <c r="CM4" s="695"/>
      <c r="CN4" s="695"/>
      <c r="CO4" s="695"/>
      <c r="CP4" s="695"/>
      <c r="CQ4" s="695"/>
      <c r="CR4" s="695"/>
      <c r="CS4" s="695"/>
      <c r="CT4" s="695"/>
      <c r="CU4" s="695"/>
      <c r="CV4" s="695"/>
      <c r="CW4" s="695"/>
      <c r="CX4" s="695"/>
      <c r="CY4" s="695"/>
      <c r="CZ4" s="695"/>
      <c r="DA4" s="695"/>
      <c r="DB4" s="695"/>
      <c r="DC4" s="695"/>
      <c r="DD4" s="695"/>
      <c r="DE4" s="695"/>
      <c r="DF4" s="695"/>
      <c r="DG4" s="695"/>
      <c r="DH4" s="695"/>
      <c r="DI4" s="695"/>
      <c r="DJ4" s="695"/>
      <c r="DK4" s="695"/>
      <c r="DL4" s="695"/>
      <c r="DM4" s="695"/>
      <c r="DN4" s="695"/>
      <c r="DO4" s="695"/>
      <c r="DP4" s="695"/>
      <c r="DQ4" s="695"/>
      <c r="DR4" s="695"/>
      <c r="DS4" s="695"/>
      <c r="DT4" s="695"/>
      <c r="DU4" s="695"/>
      <c r="DV4" s="695"/>
      <c r="DW4" s="695"/>
      <c r="DX4" s="695"/>
      <c r="DY4" s="695"/>
      <c r="DZ4" s="695"/>
      <c r="EA4" s="695"/>
      <c r="EB4" s="695"/>
      <c r="EC4" s="696"/>
    </row>
    <row r="5" spans="2:143" ht="11.25" customHeight="1" x14ac:dyDescent="0.2">
      <c r="B5" s="700" t="s">
        <v>230</v>
      </c>
      <c r="C5" s="701"/>
      <c r="D5" s="701"/>
      <c r="E5" s="701"/>
      <c r="F5" s="701"/>
      <c r="G5" s="701"/>
      <c r="H5" s="701"/>
      <c r="I5" s="701"/>
      <c r="J5" s="701"/>
      <c r="K5" s="701"/>
      <c r="L5" s="701"/>
      <c r="M5" s="701"/>
      <c r="N5" s="701"/>
      <c r="O5" s="701"/>
      <c r="P5" s="701"/>
      <c r="Q5" s="702"/>
      <c r="R5" s="697">
        <v>3972185</v>
      </c>
      <c r="S5" s="698"/>
      <c r="T5" s="698"/>
      <c r="U5" s="698"/>
      <c r="V5" s="698"/>
      <c r="W5" s="698"/>
      <c r="X5" s="698"/>
      <c r="Y5" s="723"/>
      <c r="Z5" s="736">
        <v>29.2</v>
      </c>
      <c r="AA5" s="736"/>
      <c r="AB5" s="736"/>
      <c r="AC5" s="736"/>
      <c r="AD5" s="737">
        <v>3972185</v>
      </c>
      <c r="AE5" s="737"/>
      <c r="AF5" s="737"/>
      <c r="AG5" s="737"/>
      <c r="AH5" s="737"/>
      <c r="AI5" s="737"/>
      <c r="AJ5" s="737"/>
      <c r="AK5" s="737"/>
      <c r="AL5" s="724">
        <v>50.3</v>
      </c>
      <c r="AM5" s="706"/>
      <c r="AN5" s="706"/>
      <c r="AO5" s="725"/>
      <c r="AP5" s="700" t="s">
        <v>231</v>
      </c>
      <c r="AQ5" s="701"/>
      <c r="AR5" s="701"/>
      <c r="AS5" s="701"/>
      <c r="AT5" s="701"/>
      <c r="AU5" s="701"/>
      <c r="AV5" s="701"/>
      <c r="AW5" s="701"/>
      <c r="AX5" s="701"/>
      <c r="AY5" s="701"/>
      <c r="AZ5" s="701"/>
      <c r="BA5" s="701"/>
      <c r="BB5" s="701"/>
      <c r="BC5" s="701"/>
      <c r="BD5" s="701"/>
      <c r="BE5" s="701"/>
      <c r="BF5" s="702"/>
      <c r="BG5" s="642">
        <v>3972185</v>
      </c>
      <c r="BH5" s="643"/>
      <c r="BI5" s="643"/>
      <c r="BJ5" s="643"/>
      <c r="BK5" s="643"/>
      <c r="BL5" s="643"/>
      <c r="BM5" s="643"/>
      <c r="BN5" s="644"/>
      <c r="BO5" s="680">
        <v>100</v>
      </c>
      <c r="BP5" s="680"/>
      <c r="BQ5" s="680"/>
      <c r="BR5" s="680"/>
      <c r="BS5" s="681" t="s">
        <v>129</v>
      </c>
      <c r="BT5" s="681"/>
      <c r="BU5" s="681"/>
      <c r="BV5" s="681"/>
      <c r="BW5" s="681"/>
      <c r="BX5" s="681"/>
      <c r="BY5" s="681"/>
      <c r="BZ5" s="681"/>
      <c r="CA5" s="681"/>
      <c r="CB5" s="721"/>
      <c r="CD5" s="694" t="s">
        <v>226</v>
      </c>
      <c r="CE5" s="695"/>
      <c r="CF5" s="695"/>
      <c r="CG5" s="695"/>
      <c r="CH5" s="695"/>
      <c r="CI5" s="695"/>
      <c r="CJ5" s="695"/>
      <c r="CK5" s="695"/>
      <c r="CL5" s="695"/>
      <c r="CM5" s="695"/>
      <c r="CN5" s="695"/>
      <c r="CO5" s="695"/>
      <c r="CP5" s="695"/>
      <c r="CQ5" s="696"/>
      <c r="CR5" s="694" t="s">
        <v>232</v>
      </c>
      <c r="CS5" s="695"/>
      <c r="CT5" s="695"/>
      <c r="CU5" s="695"/>
      <c r="CV5" s="695"/>
      <c r="CW5" s="695"/>
      <c r="CX5" s="695"/>
      <c r="CY5" s="696"/>
      <c r="CZ5" s="694" t="s">
        <v>224</v>
      </c>
      <c r="DA5" s="695"/>
      <c r="DB5" s="695"/>
      <c r="DC5" s="696"/>
      <c r="DD5" s="694" t="s">
        <v>233</v>
      </c>
      <c r="DE5" s="695"/>
      <c r="DF5" s="695"/>
      <c r="DG5" s="695"/>
      <c r="DH5" s="695"/>
      <c r="DI5" s="695"/>
      <c r="DJ5" s="695"/>
      <c r="DK5" s="695"/>
      <c r="DL5" s="695"/>
      <c r="DM5" s="695"/>
      <c r="DN5" s="695"/>
      <c r="DO5" s="695"/>
      <c r="DP5" s="696"/>
      <c r="DQ5" s="694" t="s">
        <v>234</v>
      </c>
      <c r="DR5" s="695"/>
      <c r="DS5" s="695"/>
      <c r="DT5" s="695"/>
      <c r="DU5" s="695"/>
      <c r="DV5" s="695"/>
      <c r="DW5" s="695"/>
      <c r="DX5" s="695"/>
      <c r="DY5" s="695"/>
      <c r="DZ5" s="695"/>
      <c r="EA5" s="695"/>
      <c r="EB5" s="695"/>
      <c r="EC5" s="696"/>
    </row>
    <row r="6" spans="2:143" ht="11.25" customHeight="1" x14ac:dyDescent="0.2">
      <c r="B6" s="639" t="s">
        <v>235</v>
      </c>
      <c r="C6" s="640"/>
      <c r="D6" s="640"/>
      <c r="E6" s="640"/>
      <c r="F6" s="640"/>
      <c r="G6" s="640"/>
      <c r="H6" s="640"/>
      <c r="I6" s="640"/>
      <c r="J6" s="640"/>
      <c r="K6" s="640"/>
      <c r="L6" s="640"/>
      <c r="M6" s="640"/>
      <c r="N6" s="640"/>
      <c r="O6" s="640"/>
      <c r="P6" s="640"/>
      <c r="Q6" s="641"/>
      <c r="R6" s="642">
        <v>181445</v>
      </c>
      <c r="S6" s="643"/>
      <c r="T6" s="643"/>
      <c r="U6" s="643"/>
      <c r="V6" s="643"/>
      <c r="W6" s="643"/>
      <c r="X6" s="643"/>
      <c r="Y6" s="644"/>
      <c r="Z6" s="680">
        <v>1.3</v>
      </c>
      <c r="AA6" s="680"/>
      <c r="AB6" s="680"/>
      <c r="AC6" s="680"/>
      <c r="AD6" s="681">
        <v>181445</v>
      </c>
      <c r="AE6" s="681"/>
      <c r="AF6" s="681"/>
      <c r="AG6" s="681"/>
      <c r="AH6" s="681"/>
      <c r="AI6" s="681"/>
      <c r="AJ6" s="681"/>
      <c r="AK6" s="681"/>
      <c r="AL6" s="645">
        <v>2.2999999999999998</v>
      </c>
      <c r="AM6" s="646"/>
      <c r="AN6" s="646"/>
      <c r="AO6" s="682"/>
      <c r="AP6" s="639" t="s">
        <v>236</v>
      </c>
      <c r="AQ6" s="640"/>
      <c r="AR6" s="640"/>
      <c r="AS6" s="640"/>
      <c r="AT6" s="640"/>
      <c r="AU6" s="640"/>
      <c r="AV6" s="640"/>
      <c r="AW6" s="640"/>
      <c r="AX6" s="640"/>
      <c r="AY6" s="640"/>
      <c r="AZ6" s="640"/>
      <c r="BA6" s="640"/>
      <c r="BB6" s="640"/>
      <c r="BC6" s="640"/>
      <c r="BD6" s="640"/>
      <c r="BE6" s="640"/>
      <c r="BF6" s="641"/>
      <c r="BG6" s="642">
        <v>3972185</v>
      </c>
      <c r="BH6" s="643"/>
      <c r="BI6" s="643"/>
      <c r="BJ6" s="643"/>
      <c r="BK6" s="643"/>
      <c r="BL6" s="643"/>
      <c r="BM6" s="643"/>
      <c r="BN6" s="644"/>
      <c r="BO6" s="680">
        <v>100</v>
      </c>
      <c r="BP6" s="680"/>
      <c r="BQ6" s="680"/>
      <c r="BR6" s="680"/>
      <c r="BS6" s="681" t="s">
        <v>237</v>
      </c>
      <c r="BT6" s="681"/>
      <c r="BU6" s="681"/>
      <c r="BV6" s="681"/>
      <c r="BW6" s="681"/>
      <c r="BX6" s="681"/>
      <c r="BY6" s="681"/>
      <c r="BZ6" s="681"/>
      <c r="CA6" s="681"/>
      <c r="CB6" s="721"/>
      <c r="CD6" s="700" t="s">
        <v>238</v>
      </c>
      <c r="CE6" s="701"/>
      <c r="CF6" s="701"/>
      <c r="CG6" s="701"/>
      <c r="CH6" s="701"/>
      <c r="CI6" s="701"/>
      <c r="CJ6" s="701"/>
      <c r="CK6" s="701"/>
      <c r="CL6" s="701"/>
      <c r="CM6" s="701"/>
      <c r="CN6" s="701"/>
      <c r="CO6" s="701"/>
      <c r="CP6" s="701"/>
      <c r="CQ6" s="702"/>
      <c r="CR6" s="642">
        <v>143361</v>
      </c>
      <c r="CS6" s="643"/>
      <c r="CT6" s="643"/>
      <c r="CU6" s="643"/>
      <c r="CV6" s="643"/>
      <c r="CW6" s="643"/>
      <c r="CX6" s="643"/>
      <c r="CY6" s="644"/>
      <c r="CZ6" s="724">
        <v>1.1000000000000001</v>
      </c>
      <c r="DA6" s="706"/>
      <c r="DB6" s="706"/>
      <c r="DC6" s="726"/>
      <c r="DD6" s="648">
        <v>20117</v>
      </c>
      <c r="DE6" s="643"/>
      <c r="DF6" s="643"/>
      <c r="DG6" s="643"/>
      <c r="DH6" s="643"/>
      <c r="DI6" s="643"/>
      <c r="DJ6" s="643"/>
      <c r="DK6" s="643"/>
      <c r="DL6" s="643"/>
      <c r="DM6" s="643"/>
      <c r="DN6" s="643"/>
      <c r="DO6" s="643"/>
      <c r="DP6" s="644"/>
      <c r="DQ6" s="648">
        <v>143361</v>
      </c>
      <c r="DR6" s="643"/>
      <c r="DS6" s="643"/>
      <c r="DT6" s="643"/>
      <c r="DU6" s="643"/>
      <c r="DV6" s="643"/>
      <c r="DW6" s="643"/>
      <c r="DX6" s="643"/>
      <c r="DY6" s="643"/>
      <c r="DZ6" s="643"/>
      <c r="EA6" s="643"/>
      <c r="EB6" s="643"/>
      <c r="EC6" s="679"/>
    </row>
    <row r="7" spans="2:143" ht="11.25" customHeight="1" x14ac:dyDescent="0.2">
      <c r="B7" s="639" t="s">
        <v>239</v>
      </c>
      <c r="C7" s="640"/>
      <c r="D7" s="640"/>
      <c r="E7" s="640"/>
      <c r="F7" s="640"/>
      <c r="G7" s="640"/>
      <c r="H7" s="640"/>
      <c r="I7" s="640"/>
      <c r="J7" s="640"/>
      <c r="K7" s="640"/>
      <c r="L7" s="640"/>
      <c r="M7" s="640"/>
      <c r="N7" s="640"/>
      <c r="O7" s="640"/>
      <c r="P7" s="640"/>
      <c r="Q7" s="641"/>
      <c r="R7" s="642">
        <v>1179</v>
      </c>
      <c r="S7" s="643"/>
      <c r="T7" s="643"/>
      <c r="U7" s="643"/>
      <c r="V7" s="643"/>
      <c r="W7" s="643"/>
      <c r="X7" s="643"/>
      <c r="Y7" s="644"/>
      <c r="Z7" s="680">
        <v>0</v>
      </c>
      <c r="AA7" s="680"/>
      <c r="AB7" s="680"/>
      <c r="AC7" s="680"/>
      <c r="AD7" s="681">
        <v>1179</v>
      </c>
      <c r="AE7" s="681"/>
      <c r="AF7" s="681"/>
      <c r="AG7" s="681"/>
      <c r="AH7" s="681"/>
      <c r="AI7" s="681"/>
      <c r="AJ7" s="681"/>
      <c r="AK7" s="681"/>
      <c r="AL7" s="645">
        <v>0</v>
      </c>
      <c r="AM7" s="646"/>
      <c r="AN7" s="646"/>
      <c r="AO7" s="682"/>
      <c r="AP7" s="639" t="s">
        <v>240</v>
      </c>
      <c r="AQ7" s="640"/>
      <c r="AR7" s="640"/>
      <c r="AS7" s="640"/>
      <c r="AT7" s="640"/>
      <c r="AU7" s="640"/>
      <c r="AV7" s="640"/>
      <c r="AW7" s="640"/>
      <c r="AX7" s="640"/>
      <c r="AY7" s="640"/>
      <c r="AZ7" s="640"/>
      <c r="BA7" s="640"/>
      <c r="BB7" s="640"/>
      <c r="BC7" s="640"/>
      <c r="BD7" s="640"/>
      <c r="BE7" s="640"/>
      <c r="BF7" s="641"/>
      <c r="BG7" s="642">
        <v>1643326</v>
      </c>
      <c r="BH7" s="643"/>
      <c r="BI7" s="643"/>
      <c r="BJ7" s="643"/>
      <c r="BK7" s="643"/>
      <c r="BL7" s="643"/>
      <c r="BM7" s="643"/>
      <c r="BN7" s="644"/>
      <c r="BO7" s="680">
        <v>41.4</v>
      </c>
      <c r="BP7" s="680"/>
      <c r="BQ7" s="680"/>
      <c r="BR7" s="680"/>
      <c r="BS7" s="681" t="s">
        <v>237</v>
      </c>
      <c r="BT7" s="681"/>
      <c r="BU7" s="681"/>
      <c r="BV7" s="681"/>
      <c r="BW7" s="681"/>
      <c r="BX7" s="681"/>
      <c r="BY7" s="681"/>
      <c r="BZ7" s="681"/>
      <c r="CA7" s="681"/>
      <c r="CB7" s="721"/>
      <c r="CD7" s="639" t="s">
        <v>241</v>
      </c>
      <c r="CE7" s="640"/>
      <c r="CF7" s="640"/>
      <c r="CG7" s="640"/>
      <c r="CH7" s="640"/>
      <c r="CI7" s="640"/>
      <c r="CJ7" s="640"/>
      <c r="CK7" s="640"/>
      <c r="CL7" s="640"/>
      <c r="CM7" s="640"/>
      <c r="CN7" s="640"/>
      <c r="CO7" s="640"/>
      <c r="CP7" s="640"/>
      <c r="CQ7" s="641"/>
      <c r="CR7" s="642">
        <v>1660018</v>
      </c>
      <c r="CS7" s="643"/>
      <c r="CT7" s="643"/>
      <c r="CU7" s="643"/>
      <c r="CV7" s="643"/>
      <c r="CW7" s="643"/>
      <c r="CX7" s="643"/>
      <c r="CY7" s="644"/>
      <c r="CZ7" s="680">
        <v>13</v>
      </c>
      <c r="DA7" s="680"/>
      <c r="DB7" s="680"/>
      <c r="DC7" s="680"/>
      <c r="DD7" s="648">
        <v>101106</v>
      </c>
      <c r="DE7" s="643"/>
      <c r="DF7" s="643"/>
      <c r="DG7" s="643"/>
      <c r="DH7" s="643"/>
      <c r="DI7" s="643"/>
      <c r="DJ7" s="643"/>
      <c r="DK7" s="643"/>
      <c r="DL7" s="643"/>
      <c r="DM7" s="643"/>
      <c r="DN7" s="643"/>
      <c r="DO7" s="643"/>
      <c r="DP7" s="644"/>
      <c r="DQ7" s="648">
        <v>1310506</v>
      </c>
      <c r="DR7" s="643"/>
      <c r="DS7" s="643"/>
      <c r="DT7" s="643"/>
      <c r="DU7" s="643"/>
      <c r="DV7" s="643"/>
      <c r="DW7" s="643"/>
      <c r="DX7" s="643"/>
      <c r="DY7" s="643"/>
      <c r="DZ7" s="643"/>
      <c r="EA7" s="643"/>
      <c r="EB7" s="643"/>
      <c r="EC7" s="679"/>
    </row>
    <row r="8" spans="2:143" ht="11.25" customHeight="1" x14ac:dyDescent="0.2">
      <c r="B8" s="639" t="s">
        <v>242</v>
      </c>
      <c r="C8" s="640"/>
      <c r="D8" s="640"/>
      <c r="E8" s="640"/>
      <c r="F8" s="640"/>
      <c r="G8" s="640"/>
      <c r="H8" s="640"/>
      <c r="I8" s="640"/>
      <c r="J8" s="640"/>
      <c r="K8" s="640"/>
      <c r="L8" s="640"/>
      <c r="M8" s="640"/>
      <c r="N8" s="640"/>
      <c r="O8" s="640"/>
      <c r="P8" s="640"/>
      <c r="Q8" s="641"/>
      <c r="R8" s="642">
        <v>17188</v>
      </c>
      <c r="S8" s="643"/>
      <c r="T8" s="643"/>
      <c r="U8" s="643"/>
      <c r="V8" s="643"/>
      <c r="W8" s="643"/>
      <c r="X8" s="643"/>
      <c r="Y8" s="644"/>
      <c r="Z8" s="680">
        <v>0.1</v>
      </c>
      <c r="AA8" s="680"/>
      <c r="AB8" s="680"/>
      <c r="AC8" s="680"/>
      <c r="AD8" s="681">
        <v>17188</v>
      </c>
      <c r="AE8" s="681"/>
      <c r="AF8" s="681"/>
      <c r="AG8" s="681"/>
      <c r="AH8" s="681"/>
      <c r="AI8" s="681"/>
      <c r="AJ8" s="681"/>
      <c r="AK8" s="681"/>
      <c r="AL8" s="645">
        <v>0.2</v>
      </c>
      <c r="AM8" s="646"/>
      <c r="AN8" s="646"/>
      <c r="AO8" s="682"/>
      <c r="AP8" s="639" t="s">
        <v>243</v>
      </c>
      <c r="AQ8" s="640"/>
      <c r="AR8" s="640"/>
      <c r="AS8" s="640"/>
      <c r="AT8" s="640"/>
      <c r="AU8" s="640"/>
      <c r="AV8" s="640"/>
      <c r="AW8" s="640"/>
      <c r="AX8" s="640"/>
      <c r="AY8" s="640"/>
      <c r="AZ8" s="640"/>
      <c r="BA8" s="640"/>
      <c r="BB8" s="640"/>
      <c r="BC8" s="640"/>
      <c r="BD8" s="640"/>
      <c r="BE8" s="640"/>
      <c r="BF8" s="641"/>
      <c r="BG8" s="642">
        <v>55191</v>
      </c>
      <c r="BH8" s="643"/>
      <c r="BI8" s="643"/>
      <c r="BJ8" s="643"/>
      <c r="BK8" s="643"/>
      <c r="BL8" s="643"/>
      <c r="BM8" s="643"/>
      <c r="BN8" s="644"/>
      <c r="BO8" s="680">
        <v>1.4</v>
      </c>
      <c r="BP8" s="680"/>
      <c r="BQ8" s="680"/>
      <c r="BR8" s="680"/>
      <c r="BS8" s="681" t="s">
        <v>237</v>
      </c>
      <c r="BT8" s="681"/>
      <c r="BU8" s="681"/>
      <c r="BV8" s="681"/>
      <c r="BW8" s="681"/>
      <c r="BX8" s="681"/>
      <c r="BY8" s="681"/>
      <c r="BZ8" s="681"/>
      <c r="CA8" s="681"/>
      <c r="CB8" s="721"/>
      <c r="CD8" s="639" t="s">
        <v>244</v>
      </c>
      <c r="CE8" s="640"/>
      <c r="CF8" s="640"/>
      <c r="CG8" s="640"/>
      <c r="CH8" s="640"/>
      <c r="CI8" s="640"/>
      <c r="CJ8" s="640"/>
      <c r="CK8" s="640"/>
      <c r="CL8" s="640"/>
      <c r="CM8" s="640"/>
      <c r="CN8" s="640"/>
      <c r="CO8" s="640"/>
      <c r="CP8" s="640"/>
      <c r="CQ8" s="641"/>
      <c r="CR8" s="642">
        <v>4388661</v>
      </c>
      <c r="CS8" s="643"/>
      <c r="CT8" s="643"/>
      <c r="CU8" s="643"/>
      <c r="CV8" s="643"/>
      <c r="CW8" s="643"/>
      <c r="CX8" s="643"/>
      <c r="CY8" s="644"/>
      <c r="CZ8" s="680">
        <v>34.299999999999997</v>
      </c>
      <c r="DA8" s="680"/>
      <c r="DB8" s="680"/>
      <c r="DC8" s="680"/>
      <c r="DD8" s="648">
        <v>7108</v>
      </c>
      <c r="DE8" s="643"/>
      <c r="DF8" s="643"/>
      <c r="DG8" s="643"/>
      <c r="DH8" s="643"/>
      <c r="DI8" s="643"/>
      <c r="DJ8" s="643"/>
      <c r="DK8" s="643"/>
      <c r="DL8" s="643"/>
      <c r="DM8" s="643"/>
      <c r="DN8" s="643"/>
      <c r="DO8" s="643"/>
      <c r="DP8" s="644"/>
      <c r="DQ8" s="648">
        <v>2066522</v>
      </c>
      <c r="DR8" s="643"/>
      <c r="DS8" s="643"/>
      <c r="DT8" s="643"/>
      <c r="DU8" s="643"/>
      <c r="DV8" s="643"/>
      <c r="DW8" s="643"/>
      <c r="DX8" s="643"/>
      <c r="DY8" s="643"/>
      <c r="DZ8" s="643"/>
      <c r="EA8" s="643"/>
      <c r="EB8" s="643"/>
      <c r="EC8" s="679"/>
    </row>
    <row r="9" spans="2:143" ht="11.25" customHeight="1" x14ac:dyDescent="0.2">
      <c r="B9" s="639" t="s">
        <v>245</v>
      </c>
      <c r="C9" s="640"/>
      <c r="D9" s="640"/>
      <c r="E9" s="640"/>
      <c r="F9" s="640"/>
      <c r="G9" s="640"/>
      <c r="H9" s="640"/>
      <c r="I9" s="640"/>
      <c r="J9" s="640"/>
      <c r="K9" s="640"/>
      <c r="L9" s="640"/>
      <c r="M9" s="640"/>
      <c r="N9" s="640"/>
      <c r="O9" s="640"/>
      <c r="P9" s="640"/>
      <c r="Q9" s="641"/>
      <c r="R9" s="642">
        <v>13632</v>
      </c>
      <c r="S9" s="643"/>
      <c r="T9" s="643"/>
      <c r="U9" s="643"/>
      <c r="V9" s="643"/>
      <c r="W9" s="643"/>
      <c r="X9" s="643"/>
      <c r="Y9" s="644"/>
      <c r="Z9" s="680">
        <v>0.1</v>
      </c>
      <c r="AA9" s="680"/>
      <c r="AB9" s="680"/>
      <c r="AC9" s="680"/>
      <c r="AD9" s="681">
        <v>13632</v>
      </c>
      <c r="AE9" s="681"/>
      <c r="AF9" s="681"/>
      <c r="AG9" s="681"/>
      <c r="AH9" s="681"/>
      <c r="AI9" s="681"/>
      <c r="AJ9" s="681"/>
      <c r="AK9" s="681"/>
      <c r="AL9" s="645">
        <v>0.2</v>
      </c>
      <c r="AM9" s="646"/>
      <c r="AN9" s="646"/>
      <c r="AO9" s="682"/>
      <c r="AP9" s="639" t="s">
        <v>246</v>
      </c>
      <c r="AQ9" s="640"/>
      <c r="AR9" s="640"/>
      <c r="AS9" s="640"/>
      <c r="AT9" s="640"/>
      <c r="AU9" s="640"/>
      <c r="AV9" s="640"/>
      <c r="AW9" s="640"/>
      <c r="AX9" s="640"/>
      <c r="AY9" s="640"/>
      <c r="AZ9" s="640"/>
      <c r="BA9" s="640"/>
      <c r="BB9" s="640"/>
      <c r="BC9" s="640"/>
      <c r="BD9" s="640"/>
      <c r="BE9" s="640"/>
      <c r="BF9" s="641"/>
      <c r="BG9" s="642">
        <v>1336746</v>
      </c>
      <c r="BH9" s="643"/>
      <c r="BI9" s="643"/>
      <c r="BJ9" s="643"/>
      <c r="BK9" s="643"/>
      <c r="BL9" s="643"/>
      <c r="BM9" s="643"/>
      <c r="BN9" s="644"/>
      <c r="BO9" s="680">
        <v>33.700000000000003</v>
      </c>
      <c r="BP9" s="680"/>
      <c r="BQ9" s="680"/>
      <c r="BR9" s="680"/>
      <c r="BS9" s="681" t="s">
        <v>129</v>
      </c>
      <c r="BT9" s="681"/>
      <c r="BU9" s="681"/>
      <c r="BV9" s="681"/>
      <c r="BW9" s="681"/>
      <c r="BX9" s="681"/>
      <c r="BY9" s="681"/>
      <c r="BZ9" s="681"/>
      <c r="CA9" s="681"/>
      <c r="CB9" s="721"/>
      <c r="CD9" s="639" t="s">
        <v>247</v>
      </c>
      <c r="CE9" s="640"/>
      <c r="CF9" s="640"/>
      <c r="CG9" s="640"/>
      <c r="CH9" s="640"/>
      <c r="CI9" s="640"/>
      <c r="CJ9" s="640"/>
      <c r="CK9" s="640"/>
      <c r="CL9" s="640"/>
      <c r="CM9" s="640"/>
      <c r="CN9" s="640"/>
      <c r="CO9" s="640"/>
      <c r="CP9" s="640"/>
      <c r="CQ9" s="641"/>
      <c r="CR9" s="642">
        <v>1221208</v>
      </c>
      <c r="CS9" s="643"/>
      <c r="CT9" s="643"/>
      <c r="CU9" s="643"/>
      <c r="CV9" s="643"/>
      <c r="CW9" s="643"/>
      <c r="CX9" s="643"/>
      <c r="CY9" s="644"/>
      <c r="CZ9" s="680">
        <v>9.5</v>
      </c>
      <c r="DA9" s="680"/>
      <c r="DB9" s="680"/>
      <c r="DC9" s="680"/>
      <c r="DD9" s="648">
        <v>64900</v>
      </c>
      <c r="DE9" s="643"/>
      <c r="DF9" s="643"/>
      <c r="DG9" s="643"/>
      <c r="DH9" s="643"/>
      <c r="DI9" s="643"/>
      <c r="DJ9" s="643"/>
      <c r="DK9" s="643"/>
      <c r="DL9" s="643"/>
      <c r="DM9" s="643"/>
      <c r="DN9" s="643"/>
      <c r="DO9" s="643"/>
      <c r="DP9" s="644"/>
      <c r="DQ9" s="648">
        <v>702880</v>
      </c>
      <c r="DR9" s="643"/>
      <c r="DS9" s="643"/>
      <c r="DT9" s="643"/>
      <c r="DU9" s="643"/>
      <c r="DV9" s="643"/>
      <c r="DW9" s="643"/>
      <c r="DX9" s="643"/>
      <c r="DY9" s="643"/>
      <c r="DZ9" s="643"/>
      <c r="EA9" s="643"/>
      <c r="EB9" s="643"/>
      <c r="EC9" s="679"/>
    </row>
    <row r="10" spans="2:143" ht="11.25" customHeight="1" x14ac:dyDescent="0.2">
      <c r="B10" s="639" t="s">
        <v>248</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80" t="s">
        <v>237</v>
      </c>
      <c r="AA10" s="680"/>
      <c r="AB10" s="680"/>
      <c r="AC10" s="680"/>
      <c r="AD10" s="681" t="s">
        <v>129</v>
      </c>
      <c r="AE10" s="681"/>
      <c r="AF10" s="681"/>
      <c r="AG10" s="681"/>
      <c r="AH10" s="681"/>
      <c r="AI10" s="681"/>
      <c r="AJ10" s="681"/>
      <c r="AK10" s="681"/>
      <c r="AL10" s="645" t="s">
        <v>237</v>
      </c>
      <c r="AM10" s="646"/>
      <c r="AN10" s="646"/>
      <c r="AO10" s="682"/>
      <c r="AP10" s="639" t="s">
        <v>249</v>
      </c>
      <c r="AQ10" s="640"/>
      <c r="AR10" s="640"/>
      <c r="AS10" s="640"/>
      <c r="AT10" s="640"/>
      <c r="AU10" s="640"/>
      <c r="AV10" s="640"/>
      <c r="AW10" s="640"/>
      <c r="AX10" s="640"/>
      <c r="AY10" s="640"/>
      <c r="AZ10" s="640"/>
      <c r="BA10" s="640"/>
      <c r="BB10" s="640"/>
      <c r="BC10" s="640"/>
      <c r="BD10" s="640"/>
      <c r="BE10" s="640"/>
      <c r="BF10" s="641"/>
      <c r="BG10" s="642">
        <v>108800</v>
      </c>
      <c r="BH10" s="643"/>
      <c r="BI10" s="643"/>
      <c r="BJ10" s="643"/>
      <c r="BK10" s="643"/>
      <c r="BL10" s="643"/>
      <c r="BM10" s="643"/>
      <c r="BN10" s="644"/>
      <c r="BO10" s="680">
        <v>2.7</v>
      </c>
      <c r="BP10" s="680"/>
      <c r="BQ10" s="680"/>
      <c r="BR10" s="680"/>
      <c r="BS10" s="681" t="s">
        <v>129</v>
      </c>
      <c r="BT10" s="681"/>
      <c r="BU10" s="681"/>
      <c r="BV10" s="681"/>
      <c r="BW10" s="681"/>
      <c r="BX10" s="681"/>
      <c r="BY10" s="681"/>
      <c r="BZ10" s="681"/>
      <c r="CA10" s="681"/>
      <c r="CB10" s="721"/>
      <c r="CD10" s="639" t="s">
        <v>250</v>
      </c>
      <c r="CE10" s="640"/>
      <c r="CF10" s="640"/>
      <c r="CG10" s="640"/>
      <c r="CH10" s="640"/>
      <c r="CI10" s="640"/>
      <c r="CJ10" s="640"/>
      <c r="CK10" s="640"/>
      <c r="CL10" s="640"/>
      <c r="CM10" s="640"/>
      <c r="CN10" s="640"/>
      <c r="CO10" s="640"/>
      <c r="CP10" s="640"/>
      <c r="CQ10" s="641"/>
      <c r="CR10" s="642">
        <v>44</v>
      </c>
      <c r="CS10" s="643"/>
      <c r="CT10" s="643"/>
      <c r="CU10" s="643"/>
      <c r="CV10" s="643"/>
      <c r="CW10" s="643"/>
      <c r="CX10" s="643"/>
      <c r="CY10" s="644"/>
      <c r="CZ10" s="680">
        <v>0</v>
      </c>
      <c r="DA10" s="680"/>
      <c r="DB10" s="680"/>
      <c r="DC10" s="680"/>
      <c r="DD10" s="648" t="s">
        <v>237</v>
      </c>
      <c r="DE10" s="643"/>
      <c r="DF10" s="643"/>
      <c r="DG10" s="643"/>
      <c r="DH10" s="643"/>
      <c r="DI10" s="643"/>
      <c r="DJ10" s="643"/>
      <c r="DK10" s="643"/>
      <c r="DL10" s="643"/>
      <c r="DM10" s="643"/>
      <c r="DN10" s="643"/>
      <c r="DO10" s="643"/>
      <c r="DP10" s="644"/>
      <c r="DQ10" s="648">
        <v>44</v>
      </c>
      <c r="DR10" s="643"/>
      <c r="DS10" s="643"/>
      <c r="DT10" s="643"/>
      <c r="DU10" s="643"/>
      <c r="DV10" s="643"/>
      <c r="DW10" s="643"/>
      <c r="DX10" s="643"/>
      <c r="DY10" s="643"/>
      <c r="DZ10" s="643"/>
      <c r="EA10" s="643"/>
      <c r="EB10" s="643"/>
      <c r="EC10" s="679"/>
    </row>
    <row r="11" spans="2:143" ht="11.25" customHeight="1" x14ac:dyDescent="0.2">
      <c r="B11" s="639" t="s">
        <v>251</v>
      </c>
      <c r="C11" s="640"/>
      <c r="D11" s="640"/>
      <c r="E11" s="640"/>
      <c r="F11" s="640"/>
      <c r="G11" s="640"/>
      <c r="H11" s="640"/>
      <c r="I11" s="640"/>
      <c r="J11" s="640"/>
      <c r="K11" s="640"/>
      <c r="L11" s="640"/>
      <c r="M11" s="640"/>
      <c r="N11" s="640"/>
      <c r="O11" s="640"/>
      <c r="P11" s="640"/>
      <c r="Q11" s="641"/>
      <c r="R11" s="642">
        <v>753282</v>
      </c>
      <c r="S11" s="643"/>
      <c r="T11" s="643"/>
      <c r="U11" s="643"/>
      <c r="V11" s="643"/>
      <c r="W11" s="643"/>
      <c r="X11" s="643"/>
      <c r="Y11" s="644"/>
      <c r="Z11" s="645">
        <v>5.5</v>
      </c>
      <c r="AA11" s="646"/>
      <c r="AB11" s="646"/>
      <c r="AC11" s="647"/>
      <c r="AD11" s="648">
        <v>753282</v>
      </c>
      <c r="AE11" s="643"/>
      <c r="AF11" s="643"/>
      <c r="AG11" s="643"/>
      <c r="AH11" s="643"/>
      <c r="AI11" s="643"/>
      <c r="AJ11" s="643"/>
      <c r="AK11" s="644"/>
      <c r="AL11" s="645">
        <v>9.5</v>
      </c>
      <c r="AM11" s="646"/>
      <c r="AN11" s="646"/>
      <c r="AO11" s="682"/>
      <c r="AP11" s="639" t="s">
        <v>252</v>
      </c>
      <c r="AQ11" s="640"/>
      <c r="AR11" s="640"/>
      <c r="AS11" s="640"/>
      <c r="AT11" s="640"/>
      <c r="AU11" s="640"/>
      <c r="AV11" s="640"/>
      <c r="AW11" s="640"/>
      <c r="AX11" s="640"/>
      <c r="AY11" s="640"/>
      <c r="AZ11" s="640"/>
      <c r="BA11" s="640"/>
      <c r="BB11" s="640"/>
      <c r="BC11" s="640"/>
      <c r="BD11" s="640"/>
      <c r="BE11" s="640"/>
      <c r="BF11" s="641"/>
      <c r="BG11" s="642">
        <v>142589</v>
      </c>
      <c r="BH11" s="643"/>
      <c r="BI11" s="643"/>
      <c r="BJ11" s="643"/>
      <c r="BK11" s="643"/>
      <c r="BL11" s="643"/>
      <c r="BM11" s="643"/>
      <c r="BN11" s="644"/>
      <c r="BO11" s="680">
        <v>3.6</v>
      </c>
      <c r="BP11" s="680"/>
      <c r="BQ11" s="680"/>
      <c r="BR11" s="680"/>
      <c r="BS11" s="681" t="s">
        <v>129</v>
      </c>
      <c r="BT11" s="681"/>
      <c r="BU11" s="681"/>
      <c r="BV11" s="681"/>
      <c r="BW11" s="681"/>
      <c r="BX11" s="681"/>
      <c r="BY11" s="681"/>
      <c r="BZ11" s="681"/>
      <c r="CA11" s="681"/>
      <c r="CB11" s="721"/>
      <c r="CD11" s="639" t="s">
        <v>253</v>
      </c>
      <c r="CE11" s="640"/>
      <c r="CF11" s="640"/>
      <c r="CG11" s="640"/>
      <c r="CH11" s="640"/>
      <c r="CI11" s="640"/>
      <c r="CJ11" s="640"/>
      <c r="CK11" s="640"/>
      <c r="CL11" s="640"/>
      <c r="CM11" s="640"/>
      <c r="CN11" s="640"/>
      <c r="CO11" s="640"/>
      <c r="CP11" s="640"/>
      <c r="CQ11" s="641"/>
      <c r="CR11" s="642">
        <v>748612</v>
      </c>
      <c r="CS11" s="643"/>
      <c r="CT11" s="643"/>
      <c r="CU11" s="643"/>
      <c r="CV11" s="643"/>
      <c r="CW11" s="643"/>
      <c r="CX11" s="643"/>
      <c r="CY11" s="644"/>
      <c r="CZ11" s="680">
        <v>5.8</v>
      </c>
      <c r="DA11" s="680"/>
      <c r="DB11" s="680"/>
      <c r="DC11" s="680"/>
      <c r="DD11" s="648">
        <v>27432</v>
      </c>
      <c r="DE11" s="643"/>
      <c r="DF11" s="643"/>
      <c r="DG11" s="643"/>
      <c r="DH11" s="643"/>
      <c r="DI11" s="643"/>
      <c r="DJ11" s="643"/>
      <c r="DK11" s="643"/>
      <c r="DL11" s="643"/>
      <c r="DM11" s="643"/>
      <c r="DN11" s="643"/>
      <c r="DO11" s="643"/>
      <c r="DP11" s="644"/>
      <c r="DQ11" s="648">
        <v>639006</v>
      </c>
      <c r="DR11" s="643"/>
      <c r="DS11" s="643"/>
      <c r="DT11" s="643"/>
      <c r="DU11" s="643"/>
      <c r="DV11" s="643"/>
      <c r="DW11" s="643"/>
      <c r="DX11" s="643"/>
      <c r="DY11" s="643"/>
      <c r="DZ11" s="643"/>
      <c r="EA11" s="643"/>
      <c r="EB11" s="643"/>
      <c r="EC11" s="679"/>
    </row>
    <row r="12" spans="2:143" ht="11.25" customHeight="1" x14ac:dyDescent="0.2">
      <c r="B12" s="639" t="s">
        <v>254</v>
      </c>
      <c r="C12" s="640"/>
      <c r="D12" s="640"/>
      <c r="E12" s="640"/>
      <c r="F12" s="640"/>
      <c r="G12" s="640"/>
      <c r="H12" s="640"/>
      <c r="I12" s="640"/>
      <c r="J12" s="640"/>
      <c r="K12" s="640"/>
      <c r="L12" s="640"/>
      <c r="M12" s="640"/>
      <c r="N12" s="640"/>
      <c r="O12" s="640"/>
      <c r="P12" s="640"/>
      <c r="Q12" s="641"/>
      <c r="R12" s="642">
        <v>16446</v>
      </c>
      <c r="S12" s="643"/>
      <c r="T12" s="643"/>
      <c r="U12" s="643"/>
      <c r="V12" s="643"/>
      <c r="W12" s="643"/>
      <c r="X12" s="643"/>
      <c r="Y12" s="644"/>
      <c r="Z12" s="680">
        <v>0.1</v>
      </c>
      <c r="AA12" s="680"/>
      <c r="AB12" s="680"/>
      <c r="AC12" s="680"/>
      <c r="AD12" s="681">
        <v>16446</v>
      </c>
      <c r="AE12" s="681"/>
      <c r="AF12" s="681"/>
      <c r="AG12" s="681"/>
      <c r="AH12" s="681"/>
      <c r="AI12" s="681"/>
      <c r="AJ12" s="681"/>
      <c r="AK12" s="681"/>
      <c r="AL12" s="645">
        <v>0.2</v>
      </c>
      <c r="AM12" s="646"/>
      <c r="AN12" s="646"/>
      <c r="AO12" s="682"/>
      <c r="AP12" s="639" t="s">
        <v>255</v>
      </c>
      <c r="AQ12" s="640"/>
      <c r="AR12" s="640"/>
      <c r="AS12" s="640"/>
      <c r="AT12" s="640"/>
      <c r="AU12" s="640"/>
      <c r="AV12" s="640"/>
      <c r="AW12" s="640"/>
      <c r="AX12" s="640"/>
      <c r="AY12" s="640"/>
      <c r="AZ12" s="640"/>
      <c r="BA12" s="640"/>
      <c r="BB12" s="640"/>
      <c r="BC12" s="640"/>
      <c r="BD12" s="640"/>
      <c r="BE12" s="640"/>
      <c r="BF12" s="641"/>
      <c r="BG12" s="642">
        <v>1875506</v>
      </c>
      <c r="BH12" s="643"/>
      <c r="BI12" s="643"/>
      <c r="BJ12" s="643"/>
      <c r="BK12" s="643"/>
      <c r="BL12" s="643"/>
      <c r="BM12" s="643"/>
      <c r="BN12" s="644"/>
      <c r="BO12" s="680">
        <v>47.2</v>
      </c>
      <c r="BP12" s="680"/>
      <c r="BQ12" s="680"/>
      <c r="BR12" s="680"/>
      <c r="BS12" s="681" t="s">
        <v>129</v>
      </c>
      <c r="BT12" s="681"/>
      <c r="BU12" s="681"/>
      <c r="BV12" s="681"/>
      <c r="BW12" s="681"/>
      <c r="BX12" s="681"/>
      <c r="BY12" s="681"/>
      <c r="BZ12" s="681"/>
      <c r="CA12" s="681"/>
      <c r="CB12" s="721"/>
      <c r="CD12" s="639" t="s">
        <v>256</v>
      </c>
      <c r="CE12" s="640"/>
      <c r="CF12" s="640"/>
      <c r="CG12" s="640"/>
      <c r="CH12" s="640"/>
      <c r="CI12" s="640"/>
      <c r="CJ12" s="640"/>
      <c r="CK12" s="640"/>
      <c r="CL12" s="640"/>
      <c r="CM12" s="640"/>
      <c r="CN12" s="640"/>
      <c r="CO12" s="640"/>
      <c r="CP12" s="640"/>
      <c r="CQ12" s="641"/>
      <c r="CR12" s="642">
        <v>304261</v>
      </c>
      <c r="CS12" s="643"/>
      <c r="CT12" s="643"/>
      <c r="CU12" s="643"/>
      <c r="CV12" s="643"/>
      <c r="CW12" s="643"/>
      <c r="CX12" s="643"/>
      <c r="CY12" s="644"/>
      <c r="CZ12" s="680">
        <v>2.4</v>
      </c>
      <c r="DA12" s="680"/>
      <c r="DB12" s="680"/>
      <c r="DC12" s="680"/>
      <c r="DD12" s="648">
        <v>82808</v>
      </c>
      <c r="DE12" s="643"/>
      <c r="DF12" s="643"/>
      <c r="DG12" s="643"/>
      <c r="DH12" s="643"/>
      <c r="DI12" s="643"/>
      <c r="DJ12" s="643"/>
      <c r="DK12" s="643"/>
      <c r="DL12" s="643"/>
      <c r="DM12" s="643"/>
      <c r="DN12" s="643"/>
      <c r="DO12" s="643"/>
      <c r="DP12" s="644"/>
      <c r="DQ12" s="648">
        <v>245383</v>
      </c>
      <c r="DR12" s="643"/>
      <c r="DS12" s="643"/>
      <c r="DT12" s="643"/>
      <c r="DU12" s="643"/>
      <c r="DV12" s="643"/>
      <c r="DW12" s="643"/>
      <c r="DX12" s="643"/>
      <c r="DY12" s="643"/>
      <c r="DZ12" s="643"/>
      <c r="EA12" s="643"/>
      <c r="EB12" s="643"/>
      <c r="EC12" s="679"/>
    </row>
    <row r="13" spans="2:143" ht="11.25" customHeight="1" x14ac:dyDescent="0.2">
      <c r="B13" s="639" t="s">
        <v>257</v>
      </c>
      <c r="C13" s="640"/>
      <c r="D13" s="640"/>
      <c r="E13" s="640"/>
      <c r="F13" s="640"/>
      <c r="G13" s="640"/>
      <c r="H13" s="640"/>
      <c r="I13" s="640"/>
      <c r="J13" s="640"/>
      <c r="K13" s="640"/>
      <c r="L13" s="640"/>
      <c r="M13" s="640"/>
      <c r="N13" s="640"/>
      <c r="O13" s="640"/>
      <c r="P13" s="640"/>
      <c r="Q13" s="641"/>
      <c r="R13" s="642" t="s">
        <v>237</v>
      </c>
      <c r="S13" s="643"/>
      <c r="T13" s="643"/>
      <c r="U13" s="643"/>
      <c r="V13" s="643"/>
      <c r="W13" s="643"/>
      <c r="X13" s="643"/>
      <c r="Y13" s="644"/>
      <c r="Z13" s="680" t="s">
        <v>237</v>
      </c>
      <c r="AA13" s="680"/>
      <c r="AB13" s="680"/>
      <c r="AC13" s="680"/>
      <c r="AD13" s="681" t="s">
        <v>129</v>
      </c>
      <c r="AE13" s="681"/>
      <c r="AF13" s="681"/>
      <c r="AG13" s="681"/>
      <c r="AH13" s="681"/>
      <c r="AI13" s="681"/>
      <c r="AJ13" s="681"/>
      <c r="AK13" s="681"/>
      <c r="AL13" s="645" t="s">
        <v>237</v>
      </c>
      <c r="AM13" s="646"/>
      <c r="AN13" s="646"/>
      <c r="AO13" s="682"/>
      <c r="AP13" s="639" t="s">
        <v>258</v>
      </c>
      <c r="AQ13" s="640"/>
      <c r="AR13" s="640"/>
      <c r="AS13" s="640"/>
      <c r="AT13" s="640"/>
      <c r="AU13" s="640"/>
      <c r="AV13" s="640"/>
      <c r="AW13" s="640"/>
      <c r="AX13" s="640"/>
      <c r="AY13" s="640"/>
      <c r="AZ13" s="640"/>
      <c r="BA13" s="640"/>
      <c r="BB13" s="640"/>
      <c r="BC13" s="640"/>
      <c r="BD13" s="640"/>
      <c r="BE13" s="640"/>
      <c r="BF13" s="641"/>
      <c r="BG13" s="642">
        <v>1849675</v>
      </c>
      <c r="BH13" s="643"/>
      <c r="BI13" s="643"/>
      <c r="BJ13" s="643"/>
      <c r="BK13" s="643"/>
      <c r="BL13" s="643"/>
      <c r="BM13" s="643"/>
      <c r="BN13" s="644"/>
      <c r="BO13" s="680">
        <v>46.6</v>
      </c>
      <c r="BP13" s="680"/>
      <c r="BQ13" s="680"/>
      <c r="BR13" s="680"/>
      <c r="BS13" s="681" t="s">
        <v>237</v>
      </c>
      <c r="BT13" s="681"/>
      <c r="BU13" s="681"/>
      <c r="BV13" s="681"/>
      <c r="BW13" s="681"/>
      <c r="BX13" s="681"/>
      <c r="BY13" s="681"/>
      <c r="BZ13" s="681"/>
      <c r="CA13" s="681"/>
      <c r="CB13" s="721"/>
      <c r="CD13" s="639" t="s">
        <v>259</v>
      </c>
      <c r="CE13" s="640"/>
      <c r="CF13" s="640"/>
      <c r="CG13" s="640"/>
      <c r="CH13" s="640"/>
      <c r="CI13" s="640"/>
      <c r="CJ13" s="640"/>
      <c r="CK13" s="640"/>
      <c r="CL13" s="640"/>
      <c r="CM13" s="640"/>
      <c r="CN13" s="640"/>
      <c r="CO13" s="640"/>
      <c r="CP13" s="640"/>
      <c r="CQ13" s="641"/>
      <c r="CR13" s="642">
        <v>1483735</v>
      </c>
      <c r="CS13" s="643"/>
      <c r="CT13" s="643"/>
      <c r="CU13" s="643"/>
      <c r="CV13" s="643"/>
      <c r="CW13" s="643"/>
      <c r="CX13" s="643"/>
      <c r="CY13" s="644"/>
      <c r="CZ13" s="680">
        <v>11.6</v>
      </c>
      <c r="DA13" s="680"/>
      <c r="DB13" s="680"/>
      <c r="DC13" s="680"/>
      <c r="DD13" s="648">
        <v>762863</v>
      </c>
      <c r="DE13" s="643"/>
      <c r="DF13" s="643"/>
      <c r="DG13" s="643"/>
      <c r="DH13" s="643"/>
      <c r="DI13" s="643"/>
      <c r="DJ13" s="643"/>
      <c r="DK13" s="643"/>
      <c r="DL13" s="643"/>
      <c r="DM13" s="643"/>
      <c r="DN13" s="643"/>
      <c r="DO13" s="643"/>
      <c r="DP13" s="644"/>
      <c r="DQ13" s="648">
        <v>878626</v>
      </c>
      <c r="DR13" s="643"/>
      <c r="DS13" s="643"/>
      <c r="DT13" s="643"/>
      <c r="DU13" s="643"/>
      <c r="DV13" s="643"/>
      <c r="DW13" s="643"/>
      <c r="DX13" s="643"/>
      <c r="DY13" s="643"/>
      <c r="DZ13" s="643"/>
      <c r="EA13" s="643"/>
      <c r="EB13" s="643"/>
      <c r="EC13" s="679"/>
    </row>
    <row r="14" spans="2:143" ht="11.25" customHeight="1" x14ac:dyDescent="0.2">
      <c r="B14" s="639" t="s">
        <v>260</v>
      </c>
      <c r="C14" s="640"/>
      <c r="D14" s="640"/>
      <c r="E14" s="640"/>
      <c r="F14" s="640"/>
      <c r="G14" s="640"/>
      <c r="H14" s="640"/>
      <c r="I14" s="640"/>
      <c r="J14" s="640"/>
      <c r="K14" s="640"/>
      <c r="L14" s="640"/>
      <c r="M14" s="640"/>
      <c r="N14" s="640"/>
      <c r="O14" s="640"/>
      <c r="P14" s="640"/>
      <c r="Q14" s="641"/>
      <c r="R14" s="642">
        <v>197</v>
      </c>
      <c r="S14" s="643"/>
      <c r="T14" s="643"/>
      <c r="U14" s="643"/>
      <c r="V14" s="643"/>
      <c r="W14" s="643"/>
      <c r="X14" s="643"/>
      <c r="Y14" s="644"/>
      <c r="Z14" s="680">
        <v>0</v>
      </c>
      <c r="AA14" s="680"/>
      <c r="AB14" s="680"/>
      <c r="AC14" s="680"/>
      <c r="AD14" s="681">
        <v>197</v>
      </c>
      <c r="AE14" s="681"/>
      <c r="AF14" s="681"/>
      <c r="AG14" s="681"/>
      <c r="AH14" s="681"/>
      <c r="AI14" s="681"/>
      <c r="AJ14" s="681"/>
      <c r="AK14" s="681"/>
      <c r="AL14" s="645">
        <v>0</v>
      </c>
      <c r="AM14" s="646"/>
      <c r="AN14" s="646"/>
      <c r="AO14" s="682"/>
      <c r="AP14" s="639" t="s">
        <v>261</v>
      </c>
      <c r="AQ14" s="640"/>
      <c r="AR14" s="640"/>
      <c r="AS14" s="640"/>
      <c r="AT14" s="640"/>
      <c r="AU14" s="640"/>
      <c r="AV14" s="640"/>
      <c r="AW14" s="640"/>
      <c r="AX14" s="640"/>
      <c r="AY14" s="640"/>
      <c r="AZ14" s="640"/>
      <c r="BA14" s="640"/>
      <c r="BB14" s="640"/>
      <c r="BC14" s="640"/>
      <c r="BD14" s="640"/>
      <c r="BE14" s="640"/>
      <c r="BF14" s="641"/>
      <c r="BG14" s="642">
        <v>129719</v>
      </c>
      <c r="BH14" s="643"/>
      <c r="BI14" s="643"/>
      <c r="BJ14" s="643"/>
      <c r="BK14" s="643"/>
      <c r="BL14" s="643"/>
      <c r="BM14" s="643"/>
      <c r="BN14" s="644"/>
      <c r="BO14" s="680">
        <v>3.3</v>
      </c>
      <c r="BP14" s="680"/>
      <c r="BQ14" s="680"/>
      <c r="BR14" s="680"/>
      <c r="BS14" s="681" t="s">
        <v>129</v>
      </c>
      <c r="BT14" s="681"/>
      <c r="BU14" s="681"/>
      <c r="BV14" s="681"/>
      <c r="BW14" s="681"/>
      <c r="BX14" s="681"/>
      <c r="BY14" s="681"/>
      <c r="BZ14" s="681"/>
      <c r="CA14" s="681"/>
      <c r="CB14" s="721"/>
      <c r="CD14" s="639" t="s">
        <v>262</v>
      </c>
      <c r="CE14" s="640"/>
      <c r="CF14" s="640"/>
      <c r="CG14" s="640"/>
      <c r="CH14" s="640"/>
      <c r="CI14" s="640"/>
      <c r="CJ14" s="640"/>
      <c r="CK14" s="640"/>
      <c r="CL14" s="640"/>
      <c r="CM14" s="640"/>
      <c r="CN14" s="640"/>
      <c r="CO14" s="640"/>
      <c r="CP14" s="640"/>
      <c r="CQ14" s="641"/>
      <c r="CR14" s="642">
        <v>631122</v>
      </c>
      <c r="CS14" s="643"/>
      <c r="CT14" s="643"/>
      <c r="CU14" s="643"/>
      <c r="CV14" s="643"/>
      <c r="CW14" s="643"/>
      <c r="CX14" s="643"/>
      <c r="CY14" s="644"/>
      <c r="CZ14" s="680">
        <v>4.9000000000000004</v>
      </c>
      <c r="DA14" s="680"/>
      <c r="DB14" s="680"/>
      <c r="DC14" s="680"/>
      <c r="DD14" s="648">
        <v>147644</v>
      </c>
      <c r="DE14" s="643"/>
      <c r="DF14" s="643"/>
      <c r="DG14" s="643"/>
      <c r="DH14" s="643"/>
      <c r="DI14" s="643"/>
      <c r="DJ14" s="643"/>
      <c r="DK14" s="643"/>
      <c r="DL14" s="643"/>
      <c r="DM14" s="643"/>
      <c r="DN14" s="643"/>
      <c r="DO14" s="643"/>
      <c r="DP14" s="644"/>
      <c r="DQ14" s="648">
        <v>479995</v>
      </c>
      <c r="DR14" s="643"/>
      <c r="DS14" s="643"/>
      <c r="DT14" s="643"/>
      <c r="DU14" s="643"/>
      <c r="DV14" s="643"/>
      <c r="DW14" s="643"/>
      <c r="DX14" s="643"/>
      <c r="DY14" s="643"/>
      <c r="DZ14" s="643"/>
      <c r="EA14" s="643"/>
      <c r="EB14" s="643"/>
      <c r="EC14" s="679"/>
    </row>
    <row r="15" spans="2:143" ht="11.25" customHeight="1" x14ac:dyDescent="0.2">
      <c r="B15" s="639" t="s">
        <v>263</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80" t="s">
        <v>237</v>
      </c>
      <c r="AA15" s="680"/>
      <c r="AB15" s="680"/>
      <c r="AC15" s="680"/>
      <c r="AD15" s="681" t="s">
        <v>129</v>
      </c>
      <c r="AE15" s="681"/>
      <c r="AF15" s="681"/>
      <c r="AG15" s="681"/>
      <c r="AH15" s="681"/>
      <c r="AI15" s="681"/>
      <c r="AJ15" s="681"/>
      <c r="AK15" s="681"/>
      <c r="AL15" s="645" t="s">
        <v>129</v>
      </c>
      <c r="AM15" s="646"/>
      <c r="AN15" s="646"/>
      <c r="AO15" s="682"/>
      <c r="AP15" s="639" t="s">
        <v>264</v>
      </c>
      <c r="AQ15" s="640"/>
      <c r="AR15" s="640"/>
      <c r="AS15" s="640"/>
      <c r="AT15" s="640"/>
      <c r="AU15" s="640"/>
      <c r="AV15" s="640"/>
      <c r="AW15" s="640"/>
      <c r="AX15" s="640"/>
      <c r="AY15" s="640"/>
      <c r="AZ15" s="640"/>
      <c r="BA15" s="640"/>
      <c r="BB15" s="640"/>
      <c r="BC15" s="640"/>
      <c r="BD15" s="640"/>
      <c r="BE15" s="640"/>
      <c r="BF15" s="641"/>
      <c r="BG15" s="642">
        <v>323634</v>
      </c>
      <c r="BH15" s="643"/>
      <c r="BI15" s="643"/>
      <c r="BJ15" s="643"/>
      <c r="BK15" s="643"/>
      <c r="BL15" s="643"/>
      <c r="BM15" s="643"/>
      <c r="BN15" s="644"/>
      <c r="BO15" s="680">
        <v>8.1</v>
      </c>
      <c r="BP15" s="680"/>
      <c r="BQ15" s="680"/>
      <c r="BR15" s="680"/>
      <c r="BS15" s="681" t="s">
        <v>237</v>
      </c>
      <c r="BT15" s="681"/>
      <c r="BU15" s="681"/>
      <c r="BV15" s="681"/>
      <c r="BW15" s="681"/>
      <c r="BX15" s="681"/>
      <c r="BY15" s="681"/>
      <c r="BZ15" s="681"/>
      <c r="CA15" s="681"/>
      <c r="CB15" s="721"/>
      <c r="CD15" s="639" t="s">
        <v>265</v>
      </c>
      <c r="CE15" s="640"/>
      <c r="CF15" s="640"/>
      <c r="CG15" s="640"/>
      <c r="CH15" s="640"/>
      <c r="CI15" s="640"/>
      <c r="CJ15" s="640"/>
      <c r="CK15" s="640"/>
      <c r="CL15" s="640"/>
      <c r="CM15" s="640"/>
      <c r="CN15" s="640"/>
      <c r="CO15" s="640"/>
      <c r="CP15" s="640"/>
      <c r="CQ15" s="641"/>
      <c r="CR15" s="642">
        <v>1297653</v>
      </c>
      <c r="CS15" s="643"/>
      <c r="CT15" s="643"/>
      <c r="CU15" s="643"/>
      <c r="CV15" s="643"/>
      <c r="CW15" s="643"/>
      <c r="CX15" s="643"/>
      <c r="CY15" s="644"/>
      <c r="CZ15" s="680">
        <v>10.1</v>
      </c>
      <c r="DA15" s="680"/>
      <c r="DB15" s="680"/>
      <c r="DC15" s="680"/>
      <c r="DD15" s="648">
        <v>76428</v>
      </c>
      <c r="DE15" s="643"/>
      <c r="DF15" s="643"/>
      <c r="DG15" s="643"/>
      <c r="DH15" s="643"/>
      <c r="DI15" s="643"/>
      <c r="DJ15" s="643"/>
      <c r="DK15" s="643"/>
      <c r="DL15" s="643"/>
      <c r="DM15" s="643"/>
      <c r="DN15" s="643"/>
      <c r="DO15" s="643"/>
      <c r="DP15" s="644"/>
      <c r="DQ15" s="648">
        <v>1038798</v>
      </c>
      <c r="DR15" s="643"/>
      <c r="DS15" s="643"/>
      <c r="DT15" s="643"/>
      <c r="DU15" s="643"/>
      <c r="DV15" s="643"/>
      <c r="DW15" s="643"/>
      <c r="DX15" s="643"/>
      <c r="DY15" s="643"/>
      <c r="DZ15" s="643"/>
      <c r="EA15" s="643"/>
      <c r="EB15" s="643"/>
      <c r="EC15" s="679"/>
    </row>
    <row r="16" spans="2:143" ht="11.25" customHeight="1" x14ac:dyDescent="0.2">
      <c r="B16" s="639" t="s">
        <v>266</v>
      </c>
      <c r="C16" s="640"/>
      <c r="D16" s="640"/>
      <c r="E16" s="640"/>
      <c r="F16" s="640"/>
      <c r="G16" s="640"/>
      <c r="H16" s="640"/>
      <c r="I16" s="640"/>
      <c r="J16" s="640"/>
      <c r="K16" s="640"/>
      <c r="L16" s="640"/>
      <c r="M16" s="640"/>
      <c r="N16" s="640"/>
      <c r="O16" s="640"/>
      <c r="P16" s="640"/>
      <c r="Q16" s="641"/>
      <c r="R16" s="642">
        <v>17116</v>
      </c>
      <c r="S16" s="643"/>
      <c r="T16" s="643"/>
      <c r="U16" s="643"/>
      <c r="V16" s="643"/>
      <c r="W16" s="643"/>
      <c r="X16" s="643"/>
      <c r="Y16" s="644"/>
      <c r="Z16" s="680">
        <v>0.1</v>
      </c>
      <c r="AA16" s="680"/>
      <c r="AB16" s="680"/>
      <c r="AC16" s="680"/>
      <c r="AD16" s="681">
        <v>17116</v>
      </c>
      <c r="AE16" s="681"/>
      <c r="AF16" s="681"/>
      <c r="AG16" s="681"/>
      <c r="AH16" s="681"/>
      <c r="AI16" s="681"/>
      <c r="AJ16" s="681"/>
      <c r="AK16" s="681"/>
      <c r="AL16" s="645">
        <v>0.2</v>
      </c>
      <c r="AM16" s="646"/>
      <c r="AN16" s="646"/>
      <c r="AO16" s="682"/>
      <c r="AP16" s="639" t="s">
        <v>267</v>
      </c>
      <c r="AQ16" s="640"/>
      <c r="AR16" s="640"/>
      <c r="AS16" s="640"/>
      <c r="AT16" s="640"/>
      <c r="AU16" s="640"/>
      <c r="AV16" s="640"/>
      <c r="AW16" s="640"/>
      <c r="AX16" s="640"/>
      <c r="AY16" s="640"/>
      <c r="AZ16" s="640"/>
      <c r="BA16" s="640"/>
      <c r="BB16" s="640"/>
      <c r="BC16" s="640"/>
      <c r="BD16" s="640"/>
      <c r="BE16" s="640"/>
      <c r="BF16" s="641"/>
      <c r="BG16" s="642" t="s">
        <v>237</v>
      </c>
      <c r="BH16" s="643"/>
      <c r="BI16" s="643"/>
      <c r="BJ16" s="643"/>
      <c r="BK16" s="643"/>
      <c r="BL16" s="643"/>
      <c r="BM16" s="643"/>
      <c r="BN16" s="644"/>
      <c r="BO16" s="680" t="s">
        <v>129</v>
      </c>
      <c r="BP16" s="680"/>
      <c r="BQ16" s="680"/>
      <c r="BR16" s="680"/>
      <c r="BS16" s="681" t="s">
        <v>129</v>
      </c>
      <c r="BT16" s="681"/>
      <c r="BU16" s="681"/>
      <c r="BV16" s="681"/>
      <c r="BW16" s="681"/>
      <c r="BX16" s="681"/>
      <c r="BY16" s="681"/>
      <c r="BZ16" s="681"/>
      <c r="CA16" s="681"/>
      <c r="CB16" s="721"/>
      <c r="CD16" s="639" t="s">
        <v>268</v>
      </c>
      <c r="CE16" s="640"/>
      <c r="CF16" s="640"/>
      <c r="CG16" s="640"/>
      <c r="CH16" s="640"/>
      <c r="CI16" s="640"/>
      <c r="CJ16" s="640"/>
      <c r="CK16" s="640"/>
      <c r="CL16" s="640"/>
      <c r="CM16" s="640"/>
      <c r="CN16" s="640"/>
      <c r="CO16" s="640"/>
      <c r="CP16" s="640"/>
      <c r="CQ16" s="641"/>
      <c r="CR16" s="642" t="s">
        <v>237</v>
      </c>
      <c r="CS16" s="643"/>
      <c r="CT16" s="643"/>
      <c r="CU16" s="643"/>
      <c r="CV16" s="643"/>
      <c r="CW16" s="643"/>
      <c r="CX16" s="643"/>
      <c r="CY16" s="644"/>
      <c r="CZ16" s="680" t="s">
        <v>129</v>
      </c>
      <c r="DA16" s="680"/>
      <c r="DB16" s="680"/>
      <c r="DC16" s="680"/>
      <c r="DD16" s="648" t="s">
        <v>237</v>
      </c>
      <c r="DE16" s="643"/>
      <c r="DF16" s="643"/>
      <c r="DG16" s="643"/>
      <c r="DH16" s="643"/>
      <c r="DI16" s="643"/>
      <c r="DJ16" s="643"/>
      <c r="DK16" s="643"/>
      <c r="DL16" s="643"/>
      <c r="DM16" s="643"/>
      <c r="DN16" s="643"/>
      <c r="DO16" s="643"/>
      <c r="DP16" s="644"/>
      <c r="DQ16" s="648" t="s">
        <v>237</v>
      </c>
      <c r="DR16" s="643"/>
      <c r="DS16" s="643"/>
      <c r="DT16" s="643"/>
      <c r="DU16" s="643"/>
      <c r="DV16" s="643"/>
      <c r="DW16" s="643"/>
      <c r="DX16" s="643"/>
      <c r="DY16" s="643"/>
      <c r="DZ16" s="643"/>
      <c r="EA16" s="643"/>
      <c r="EB16" s="643"/>
      <c r="EC16" s="679"/>
    </row>
    <row r="17" spans="2:133" ht="11.25" customHeight="1" x14ac:dyDescent="0.2">
      <c r="B17" s="639" t="s">
        <v>269</v>
      </c>
      <c r="C17" s="640"/>
      <c r="D17" s="640"/>
      <c r="E17" s="640"/>
      <c r="F17" s="640"/>
      <c r="G17" s="640"/>
      <c r="H17" s="640"/>
      <c r="I17" s="640"/>
      <c r="J17" s="640"/>
      <c r="K17" s="640"/>
      <c r="L17" s="640"/>
      <c r="M17" s="640"/>
      <c r="N17" s="640"/>
      <c r="O17" s="640"/>
      <c r="P17" s="640"/>
      <c r="Q17" s="641"/>
      <c r="R17" s="642">
        <v>67319</v>
      </c>
      <c r="S17" s="643"/>
      <c r="T17" s="643"/>
      <c r="U17" s="643"/>
      <c r="V17" s="643"/>
      <c r="W17" s="643"/>
      <c r="X17" s="643"/>
      <c r="Y17" s="644"/>
      <c r="Z17" s="680">
        <v>0.5</v>
      </c>
      <c r="AA17" s="680"/>
      <c r="AB17" s="680"/>
      <c r="AC17" s="680"/>
      <c r="AD17" s="681">
        <v>67319</v>
      </c>
      <c r="AE17" s="681"/>
      <c r="AF17" s="681"/>
      <c r="AG17" s="681"/>
      <c r="AH17" s="681"/>
      <c r="AI17" s="681"/>
      <c r="AJ17" s="681"/>
      <c r="AK17" s="681"/>
      <c r="AL17" s="645">
        <v>0.9</v>
      </c>
      <c r="AM17" s="646"/>
      <c r="AN17" s="646"/>
      <c r="AO17" s="682"/>
      <c r="AP17" s="639" t="s">
        <v>270</v>
      </c>
      <c r="AQ17" s="640"/>
      <c r="AR17" s="640"/>
      <c r="AS17" s="640"/>
      <c r="AT17" s="640"/>
      <c r="AU17" s="640"/>
      <c r="AV17" s="640"/>
      <c r="AW17" s="640"/>
      <c r="AX17" s="640"/>
      <c r="AY17" s="640"/>
      <c r="AZ17" s="640"/>
      <c r="BA17" s="640"/>
      <c r="BB17" s="640"/>
      <c r="BC17" s="640"/>
      <c r="BD17" s="640"/>
      <c r="BE17" s="640"/>
      <c r="BF17" s="641"/>
      <c r="BG17" s="642" t="s">
        <v>129</v>
      </c>
      <c r="BH17" s="643"/>
      <c r="BI17" s="643"/>
      <c r="BJ17" s="643"/>
      <c r="BK17" s="643"/>
      <c r="BL17" s="643"/>
      <c r="BM17" s="643"/>
      <c r="BN17" s="644"/>
      <c r="BO17" s="680" t="s">
        <v>129</v>
      </c>
      <c r="BP17" s="680"/>
      <c r="BQ17" s="680"/>
      <c r="BR17" s="680"/>
      <c r="BS17" s="681" t="s">
        <v>237</v>
      </c>
      <c r="BT17" s="681"/>
      <c r="BU17" s="681"/>
      <c r="BV17" s="681"/>
      <c r="BW17" s="681"/>
      <c r="BX17" s="681"/>
      <c r="BY17" s="681"/>
      <c r="BZ17" s="681"/>
      <c r="CA17" s="681"/>
      <c r="CB17" s="721"/>
      <c r="CD17" s="639" t="s">
        <v>271</v>
      </c>
      <c r="CE17" s="640"/>
      <c r="CF17" s="640"/>
      <c r="CG17" s="640"/>
      <c r="CH17" s="640"/>
      <c r="CI17" s="640"/>
      <c r="CJ17" s="640"/>
      <c r="CK17" s="640"/>
      <c r="CL17" s="640"/>
      <c r="CM17" s="640"/>
      <c r="CN17" s="640"/>
      <c r="CO17" s="640"/>
      <c r="CP17" s="640"/>
      <c r="CQ17" s="641"/>
      <c r="CR17" s="642">
        <v>927492</v>
      </c>
      <c r="CS17" s="643"/>
      <c r="CT17" s="643"/>
      <c r="CU17" s="643"/>
      <c r="CV17" s="643"/>
      <c r="CW17" s="643"/>
      <c r="CX17" s="643"/>
      <c r="CY17" s="644"/>
      <c r="CZ17" s="680">
        <v>7.2</v>
      </c>
      <c r="DA17" s="680"/>
      <c r="DB17" s="680"/>
      <c r="DC17" s="680"/>
      <c r="DD17" s="648" t="s">
        <v>129</v>
      </c>
      <c r="DE17" s="643"/>
      <c r="DF17" s="643"/>
      <c r="DG17" s="643"/>
      <c r="DH17" s="643"/>
      <c r="DI17" s="643"/>
      <c r="DJ17" s="643"/>
      <c r="DK17" s="643"/>
      <c r="DL17" s="643"/>
      <c r="DM17" s="643"/>
      <c r="DN17" s="643"/>
      <c r="DO17" s="643"/>
      <c r="DP17" s="644"/>
      <c r="DQ17" s="648">
        <v>921218</v>
      </c>
      <c r="DR17" s="643"/>
      <c r="DS17" s="643"/>
      <c r="DT17" s="643"/>
      <c r="DU17" s="643"/>
      <c r="DV17" s="643"/>
      <c r="DW17" s="643"/>
      <c r="DX17" s="643"/>
      <c r="DY17" s="643"/>
      <c r="DZ17" s="643"/>
      <c r="EA17" s="643"/>
      <c r="EB17" s="643"/>
      <c r="EC17" s="679"/>
    </row>
    <row r="18" spans="2:133" ht="11.25" customHeight="1" x14ac:dyDescent="0.2">
      <c r="B18" s="639" t="s">
        <v>272</v>
      </c>
      <c r="C18" s="640"/>
      <c r="D18" s="640"/>
      <c r="E18" s="640"/>
      <c r="F18" s="640"/>
      <c r="G18" s="640"/>
      <c r="H18" s="640"/>
      <c r="I18" s="640"/>
      <c r="J18" s="640"/>
      <c r="K18" s="640"/>
      <c r="L18" s="640"/>
      <c r="M18" s="640"/>
      <c r="N18" s="640"/>
      <c r="O18" s="640"/>
      <c r="P18" s="640"/>
      <c r="Q18" s="641"/>
      <c r="R18" s="642">
        <v>35194</v>
      </c>
      <c r="S18" s="643"/>
      <c r="T18" s="643"/>
      <c r="U18" s="643"/>
      <c r="V18" s="643"/>
      <c r="W18" s="643"/>
      <c r="X18" s="643"/>
      <c r="Y18" s="644"/>
      <c r="Z18" s="680">
        <v>0.3</v>
      </c>
      <c r="AA18" s="680"/>
      <c r="AB18" s="680"/>
      <c r="AC18" s="680"/>
      <c r="AD18" s="681">
        <v>35194</v>
      </c>
      <c r="AE18" s="681"/>
      <c r="AF18" s="681"/>
      <c r="AG18" s="681"/>
      <c r="AH18" s="681"/>
      <c r="AI18" s="681"/>
      <c r="AJ18" s="681"/>
      <c r="AK18" s="681"/>
      <c r="AL18" s="645">
        <v>0.4</v>
      </c>
      <c r="AM18" s="646"/>
      <c r="AN18" s="646"/>
      <c r="AO18" s="682"/>
      <c r="AP18" s="639" t="s">
        <v>273</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80" t="s">
        <v>237</v>
      </c>
      <c r="BP18" s="680"/>
      <c r="BQ18" s="680"/>
      <c r="BR18" s="680"/>
      <c r="BS18" s="681" t="s">
        <v>129</v>
      </c>
      <c r="BT18" s="681"/>
      <c r="BU18" s="681"/>
      <c r="BV18" s="681"/>
      <c r="BW18" s="681"/>
      <c r="BX18" s="681"/>
      <c r="BY18" s="681"/>
      <c r="BZ18" s="681"/>
      <c r="CA18" s="681"/>
      <c r="CB18" s="721"/>
      <c r="CD18" s="639" t="s">
        <v>274</v>
      </c>
      <c r="CE18" s="640"/>
      <c r="CF18" s="640"/>
      <c r="CG18" s="640"/>
      <c r="CH18" s="640"/>
      <c r="CI18" s="640"/>
      <c r="CJ18" s="640"/>
      <c r="CK18" s="640"/>
      <c r="CL18" s="640"/>
      <c r="CM18" s="640"/>
      <c r="CN18" s="640"/>
      <c r="CO18" s="640"/>
      <c r="CP18" s="640"/>
      <c r="CQ18" s="641"/>
      <c r="CR18" s="642" t="s">
        <v>129</v>
      </c>
      <c r="CS18" s="643"/>
      <c r="CT18" s="643"/>
      <c r="CU18" s="643"/>
      <c r="CV18" s="643"/>
      <c r="CW18" s="643"/>
      <c r="CX18" s="643"/>
      <c r="CY18" s="644"/>
      <c r="CZ18" s="680" t="s">
        <v>129</v>
      </c>
      <c r="DA18" s="680"/>
      <c r="DB18" s="680"/>
      <c r="DC18" s="680"/>
      <c r="DD18" s="648" t="s">
        <v>237</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79"/>
    </row>
    <row r="19" spans="2:133" ht="11.25" customHeight="1" x14ac:dyDescent="0.2">
      <c r="B19" s="639" t="s">
        <v>275</v>
      </c>
      <c r="C19" s="640"/>
      <c r="D19" s="640"/>
      <c r="E19" s="640"/>
      <c r="F19" s="640"/>
      <c r="G19" s="640"/>
      <c r="H19" s="640"/>
      <c r="I19" s="640"/>
      <c r="J19" s="640"/>
      <c r="K19" s="640"/>
      <c r="L19" s="640"/>
      <c r="M19" s="640"/>
      <c r="N19" s="640"/>
      <c r="O19" s="640"/>
      <c r="P19" s="640"/>
      <c r="Q19" s="641"/>
      <c r="R19" s="642">
        <v>31411</v>
      </c>
      <c r="S19" s="643"/>
      <c r="T19" s="643"/>
      <c r="U19" s="643"/>
      <c r="V19" s="643"/>
      <c r="W19" s="643"/>
      <c r="X19" s="643"/>
      <c r="Y19" s="644"/>
      <c r="Z19" s="680">
        <v>0.2</v>
      </c>
      <c r="AA19" s="680"/>
      <c r="AB19" s="680"/>
      <c r="AC19" s="680"/>
      <c r="AD19" s="681">
        <v>31411</v>
      </c>
      <c r="AE19" s="681"/>
      <c r="AF19" s="681"/>
      <c r="AG19" s="681"/>
      <c r="AH19" s="681"/>
      <c r="AI19" s="681"/>
      <c r="AJ19" s="681"/>
      <c r="AK19" s="681"/>
      <c r="AL19" s="645">
        <v>0.4</v>
      </c>
      <c r="AM19" s="646"/>
      <c r="AN19" s="646"/>
      <c r="AO19" s="682"/>
      <c r="AP19" s="639" t="s">
        <v>276</v>
      </c>
      <c r="AQ19" s="640"/>
      <c r="AR19" s="640"/>
      <c r="AS19" s="640"/>
      <c r="AT19" s="640"/>
      <c r="AU19" s="640"/>
      <c r="AV19" s="640"/>
      <c r="AW19" s="640"/>
      <c r="AX19" s="640"/>
      <c r="AY19" s="640"/>
      <c r="AZ19" s="640"/>
      <c r="BA19" s="640"/>
      <c r="BB19" s="640"/>
      <c r="BC19" s="640"/>
      <c r="BD19" s="640"/>
      <c r="BE19" s="640"/>
      <c r="BF19" s="641"/>
      <c r="BG19" s="642" t="s">
        <v>129</v>
      </c>
      <c r="BH19" s="643"/>
      <c r="BI19" s="643"/>
      <c r="BJ19" s="643"/>
      <c r="BK19" s="643"/>
      <c r="BL19" s="643"/>
      <c r="BM19" s="643"/>
      <c r="BN19" s="644"/>
      <c r="BO19" s="680" t="s">
        <v>129</v>
      </c>
      <c r="BP19" s="680"/>
      <c r="BQ19" s="680"/>
      <c r="BR19" s="680"/>
      <c r="BS19" s="681" t="s">
        <v>129</v>
      </c>
      <c r="BT19" s="681"/>
      <c r="BU19" s="681"/>
      <c r="BV19" s="681"/>
      <c r="BW19" s="681"/>
      <c r="BX19" s="681"/>
      <c r="BY19" s="681"/>
      <c r="BZ19" s="681"/>
      <c r="CA19" s="681"/>
      <c r="CB19" s="721"/>
      <c r="CD19" s="639" t="s">
        <v>277</v>
      </c>
      <c r="CE19" s="640"/>
      <c r="CF19" s="640"/>
      <c r="CG19" s="640"/>
      <c r="CH19" s="640"/>
      <c r="CI19" s="640"/>
      <c r="CJ19" s="640"/>
      <c r="CK19" s="640"/>
      <c r="CL19" s="640"/>
      <c r="CM19" s="640"/>
      <c r="CN19" s="640"/>
      <c r="CO19" s="640"/>
      <c r="CP19" s="640"/>
      <c r="CQ19" s="641"/>
      <c r="CR19" s="642" t="s">
        <v>129</v>
      </c>
      <c r="CS19" s="643"/>
      <c r="CT19" s="643"/>
      <c r="CU19" s="643"/>
      <c r="CV19" s="643"/>
      <c r="CW19" s="643"/>
      <c r="CX19" s="643"/>
      <c r="CY19" s="644"/>
      <c r="CZ19" s="680" t="s">
        <v>129</v>
      </c>
      <c r="DA19" s="680"/>
      <c r="DB19" s="680"/>
      <c r="DC19" s="680"/>
      <c r="DD19" s="648" t="s">
        <v>129</v>
      </c>
      <c r="DE19" s="643"/>
      <c r="DF19" s="643"/>
      <c r="DG19" s="643"/>
      <c r="DH19" s="643"/>
      <c r="DI19" s="643"/>
      <c r="DJ19" s="643"/>
      <c r="DK19" s="643"/>
      <c r="DL19" s="643"/>
      <c r="DM19" s="643"/>
      <c r="DN19" s="643"/>
      <c r="DO19" s="643"/>
      <c r="DP19" s="644"/>
      <c r="DQ19" s="648" t="s">
        <v>237</v>
      </c>
      <c r="DR19" s="643"/>
      <c r="DS19" s="643"/>
      <c r="DT19" s="643"/>
      <c r="DU19" s="643"/>
      <c r="DV19" s="643"/>
      <c r="DW19" s="643"/>
      <c r="DX19" s="643"/>
      <c r="DY19" s="643"/>
      <c r="DZ19" s="643"/>
      <c r="EA19" s="643"/>
      <c r="EB19" s="643"/>
      <c r="EC19" s="679"/>
    </row>
    <row r="20" spans="2:133" ht="11.25" customHeight="1" x14ac:dyDescent="0.2">
      <c r="B20" s="709" t="s">
        <v>278</v>
      </c>
      <c r="C20" s="710"/>
      <c r="D20" s="710"/>
      <c r="E20" s="710"/>
      <c r="F20" s="710"/>
      <c r="G20" s="710"/>
      <c r="H20" s="710"/>
      <c r="I20" s="710"/>
      <c r="J20" s="710"/>
      <c r="K20" s="710"/>
      <c r="L20" s="710"/>
      <c r="M20" s="710"/>
      <c r="N20" s="710"/>
      <c r="O20" s="710"/>
      <c r="P20" s="710"/>
      <c r="Q20" s="711"/>
      <c r="R20" s="642">
        <v>3783</v>
      </c>
      <c r="S20" s="643"/>
      <c r="T20" s="643"/>
      <c r="U20" s="643"/>
      <c r="V20" s="643"/>
      <c r="W20" s="643"/>
      <c r="X20" s="643"/>
      <c r="Y20" s="644"/>
      <c r="Z20" s="680">
        <v>0</v>
      </c>
      <c r="AA20" s="680"/>
      <c r="AB20" s="680"/>
      <c r="AC20" s="680"/>
      <c r="AD20" s="681">
        <v>3783</v>
      </c>
      <c r="AE20" s="681"/>
      <c r="AF20" s="681"/>
      <c r="AG20" s="681"/>
      <c r="AH20" s="681"/>
      <c r="AI20" s="681"/>
      <c r="AJ20" s="681"/>
      <c r="AK20" s="681"/>
      <c r="AL20" s="645">
        <v>0</v>
      </c>
      <c r="AM20" s="646"/>
      <c r="AN20" s="646"/>
      <c r="AO20" s="682"/>
      <c r="AP20" s="639" t="s">
        <v>279</v>
      </c>
      <c r="AQ20" s="640"/>
      <c r="AR20" s="640"/>
      <c r="AS20" s="640"/>
      <c r="AT20" s="640"/>
      <c r="AU20" s="640"/>
      <c r="AV20" s="640"/>
      <c r="AW20" s="640"/>
      <c r="AX20" s="640"/>
      <c r="AY20" s="640"/>
      <c r="AZ20" s="640"/>
      <c r="BA20" s="640"/>
      <c r="BB20" s="640"/>
      <c r="BC20" s="640"/>
      <c r="BD20" s="640"/>
      <c r="BE20" s="640"/>
      <c r="BF20" s="641"/>
      <c r="BG20" s="642" t="s">
        <v>129</v>
      </c>
      <c r="BH20" s="643"/>
      <c r="BI20" s="643"/>
      <c r="BJ20" s="643"/>
      <c r="BK20" s="643"/>
      <c r="BL20" s="643"/>
      <c r="BM20" s="643"/>
      <c r="BN20" s="644"/>
      <c r="BO20" s="680" t="s">
        <v>237</v>
      </c>
      <c r="BP20" s="680"/>
      <c r="BQ20" s="680"/>
      <c r="BR20" s="680"/>
      <c r="BS20" s="681" t="s">
        <v>237</v>
      </c>
      <c r="BT20" s="681"/>
      <c r="BU20" s="681"/>
      <c r="BV20" s="681"/>
      <c r="BW20" s="681"/>
      <c r="BX20" s="681"/>
      <c r="BY20" s="681"/>
      <c r="BZ20" s="681"/>
      <c r="CA20" s="681"/>
      <c r="CB20" s="721"/>
      <c r="CD20" s="639" t="s">
        <v>280</v>
      </c>
      <c r="CE20" s="640"/>
      <c r="CF20" s="640"/>
      <c r="CG20" s="640"/>
      <c r="CH20" s="640"/>
      <c r="CI20" s="640"/>
      <c r="CJ20" s="640"/>
      <c r="CK20" s="640"/>
      <c r="CL20" s="640"/>
      <c r="CM20" s="640"/>
      <c r="CN20" s="640"/>
      <c r="CO20" s="640"/>
      <c r="CP20" s="640"/>
      <c r="CQ20" s="641"/>
      <c r="CR20" s="642">
        <v>12806167</v>
      </c>
      <c r="CS20" s="643"/>
      <c r="CT20" s="643"/>
      <c r="CU20" s="643"/>
      <c r="CV20" s="643"/>
      <c r="CW20" s="643"/>
      <c r="CX20" s="643"/>
      <c r="CY20" s="644"/>
      <c r="CZ20" s="680">
        <v>100</v>
      </c>
      <c r="DA20" s="680"/>
      <c r="DB20" s="680"/>
      <c r="DC20" s="680"/>
      <c r="DD20" s="648">
        <v>1290406</v>
      </c>
      <c r="DE20" s="643"/>
      <c r="DF20" s="643"/>
      <c r="DG20" s="643"/>
      <c r="DH20" s="643"/>
      <c r="DI20" s="643"/>
      <c r="DJ20" s="643"/>
      <c r="DK20" s="643"/>
      <c r="DL20" s="643"/>
      <c r="DM20" s="643"/>
      <c r="DN20" s="643"/>
      <c r="DO20" s="643"/>
      <c r="DP20" s="644"/>
      <c r="DQ20" s="648">
        <v>8426339</v>
      </c>
      <c r="DR20" s="643"/>
      <c r="DS20" s="643"/>
      <c r="DT20" s="643"/>
      <c r="DU20" s="643"/>
      <c r="DV20" s="643"/>
      <c r="DW20" s="643"/>
      <c r="DX20" s="643"/>
      <c r="DY20" s="643"/>
      <c r="DZ20" s="643"/>
      <c r="EA20" s="643"/>
      <c r="EB20" s="643"/>
      <c r="EC20" s="679"/>
    </row>
    <row r="21" spans="2:133" ht="11.25" customHeight="1" x14ac:dyDescent="0.2">
      <c r="B21" s="639" t="s">
        <v>281</v>
      </c>
      <c r="C21" s="640"/>
      <c r="D21" s="640"/>
      <c r="E21" s="640"/>
      <c r="F21" s="640"/>
      <c r="G21" s="640"/>
      <c r="H21" s="640"/>
      <c r="I21" s="640"/>
      <c r="J21" s="640"/>
      <c r="K21" s="640"/>
      <c r="L21" s="640"/>
      <c r="M21" s="640"/>
      <c r="N21" s="640"/>
      <c r="O21" s="640"/>
      <c r="P21" s="640"/>
      <c r="Q21" s="641"/>
      <c r="R21" s="642">
        <v>3016703</v>
      </c>
      <c r="S21" s="643"/>
      <c r="T21" s="643"/>
      <c r="U21" s="643"/>
      <c r="V21" s="643"/>
      <c r="W21" s="643"/>
      <c r="X21" s="643"/>
      <c r="Y21" s="644"/>
      <c r="Z21" s="680">
        <v>22.2</v>
      </c>
      <c r="AA21" s="680"/>
      <c r="AB21" s="680"/>
      <c r="AC21" s="680"/>
      <c r="AD21" s="681">
        <v>2788132</v>
      </c>
      <c r="AE21" s="681"/>
      <c r="AF21" s="681"/>
      <c r="AG21" s="681"/>
      <c r="AH21" s="681"/>
      <c r="AI21" s="681"/>
      <c r="AJ21" s="681"/>
      <c r="AK21" s="681"/>
      <c r="AL21" s="645">
        <v>35.299999999999997</v>
      </c>
      <c r="AM21" s="646"/>
      <c r="AN21" s="646"/>
      <c r="AO21" s="682"/>
      <c r="AP21" s="639" t="s">
        <v>282</v>
      </c>
      <c r="AQ21" s="719"/>
      <c r="AR21" s="719"/>
      <c r="AS21" s="719"/>
      <c r="AT21" s="719"/>
      <c r="AU21" s="719"/>
      <c r="AV21" s="719"/>
      <c r="AW21" s="719"/>
      <c r="AX21" s="719"/>
      <c r="AY21" s="719"/>
      <c r="AZ21" s="719"/>
      <c r="BA21" s="719"/>
      <c r="BB21" s="719"/>
      <c r="BC21" s="719"/>
      <c r="BD21" s="719"/>
      <c r="BE21" s="719"/>
      <c r="BF21" s="720"/>
      <c r="BG21" s="642" t="s">
        <v>237</v>
      </c>
      <c r="BH21" s="643"/>
      <c r="BI21" s="643"/>
      <c r="BJ21" s="643"/>
      <c r="BK21" s="643"/>
      <c r="BL21" s="643"/>
      <c r="BM21" s="643"/>
      <c r="BN21" s="644"/>
      <c r="BO21" s="680" t="s">
        <v>129</v>
      </c>
      <c r="BP21" s="680"/>
      <c r="BQ21" s="680"/>
      <c r="BR21" s="680"/>
      <c r="BS21" s="681" t="s">
        <v>129</v>
      </c>
      <c r="BT21" s="681"/>
      <c r="BU21" s="681"/>
      <c r="BV21" s="681"/>
      <c r="BW21" s="681"/>
      <c r="BX21" s="681"/>
      <c r="BY21" s="681"/>
      <c r="BZ21" s="681"/>
      <c r="CA21" s="681"/>
      <c r="CB21" s="721"/>
      <c r="CD21" s="623"/>
      <c r="CE21" s="624"/>
      <c r="CF21" s="624"/>
      <c r="CG21" s="624"/>
      <c r="CH21" s="624"/>
      <c r="CI21" s="624"/>
      <c r="CJ21" s="624"/>
      <c r="CK21" s="624"/>
      <c r="CL21" s="624"/>
      <c r="CM21" s="624"/>
      <c r="CN21" s="624"/>
      <c r="CO21" s="624"/>
      <c r="CP21" s="624"/>
      <c r="CQ21" s="625"/>
      <c r="CR21" s="727"/>
      <c r="CS21" s="728"/>
      <c r="CT21" s="728"/>
      <c r="CU21" s="728"/>
      <c r="CV21" s="728"/>
      <c r="CW21" s="728"/>
      <c r="CX21" s="728"/>
      <c r="CY21" s="729"/>
      <c r="CZ21" s="730"/>
      <c r="DA21" s="730"/>
      <c r="DB21" s="730"/>
      <c r="DC21" s="730"/>
      <c r="DD21" s="731"/>
      <c r="DE21" s="728"/>
      <c r="DF21" s="728"/>
      <c r="DG21" s="728"/>
      <c r="DH21" s="728"/>
      <c r="DI21" s="728"/>
      <c r="DJ21" s="728"/>
      <c r="DK21" s="728"/>
      <c r="DL21" s="728"/>
      <c r="DM21" s="728"/>
      <c r="DN21" s="728"/>
      <c r="DO21" s="728"/>
      <c r="DP21" s="729"/>
      <c r="DQ21" s="731"/>
      <c r="DR21" s="728"/>
      <c r="DS21" s="728"/>
      <c r="DT21" s="728"/>
      <c r="DU21" s="728"/>
      <c r="DV21" s="728"/>
      <c r="DW21" s="728"/>
      <c r="DX21" s="728"/>
      <c r="DY21" s="728"/>
      <c r="DZ21" s="728"/>
      <c r="EA21" s="728"/>
      <c r="EB21" s="728"/>
      <c r="EC21" s="735"/>
    </row>
    <row r="22" spans="2:133" ht="11.25" customHeight="1" x14ac:dyDescent="0.2">
      <c r="B22" s="639" t="s">
        <v>283</v>
      </c>
      <c r="C22" s="640"/>
      <c r="D22" s="640"/>
      <c r="E22" s="640"/>
      <c r="F22" s="640"/>
      <c r="G22" s="640"/>
      <c r="H22" s="640"/>
      <c r="I22" s="640"/>
      <c r="J22" s="640"/>
      <c r="K22" s="640"/>
      <c r="L22" s="640"/>
      <c r="M22" s="640"/>
      <c r="N22" s="640"/>
      <c r="O22" s="640"/>
      <c r="P22" s="640"/>
      <c r="Q22" s="641"/>
      <c r="R22" s="642">
        <v>2788132</v>
      </c>
      <c r="S22" s="643"/>
      <c r="T22" s="643"/>
      <c r="U22" s="643"/>
      <c r="V22" s="643"/>
      <c r="W22" s="643"/>
      <c r="X22" s="643"/>
      <c r="Y22" s="644"/>
      <c r="Z22" s="680">
        <v>20.5</v>
      </c>
      <c r="AA22" s="680"/>
      <c r="AB22" s="680"/>
      <c r="AC22" s="680"/>
      <c r="AD22" s="681">
        <v>2788132</v>
      </c>
      <c r="AE22" s="681"/>
      <c r="AF22" s="681"/>
      <c r="AG22" s="681"/>
      <c r="AH22" s="681"/>
      <c r="AI22" s="681"/>
      <c r="AJ22" s="681"/>
      <c r="AK22" s="681"/>
      <c r="AL22" s="645">
        <v>35.299999999999997</v>
      </c>
      <c r="AM22" s="646"/>
      <c r="AN22" s="646"/>
      <c r="AO22" s="682"/>
      <c r="AP22" s="639" t="s">
        <v>284</v>
      </c>
      <c r="AQ22" s="719"/>
      <c r="AR22" s="719"/>
      <c r="AS22" s="719"/>
      <c r="AT22" s="719"/>
      <c r="AU22" s="719"/>
      <c r="AV22" s="719"/>
      <c r="AW22" s="719"/>
      <c r="AX22" s="719"/>
      <c r="AY22" s="719"/>
      <c r="AZ22" s="719"/>
      <c r="BA22" s="719"/>
      <c r="BB22" s="719"/>
      <c r="BC22" s="719"/>
      <c r="BD22" s="719"/>
      <c r="BE22" s="719"/>
      <c r="BF22" s="720"/>
      <c r="BG22" s="642" t="s">
        <v>129</v>
      </c>
      <c r="BH22" s="643"/>
      <c r="BI22" s="643"/>
      <c r="BJ22" s="643"/>
      <c r="BK22" s="643"/>
      <c r="BL22" s="643"/>
      <c r="BM22" s="643"/>
      <c r="BN22" s="644"/>
      <c r="BO22" s="680" t="s">
        <v>129</v>
      </c>
      <c r="BP22" s="680"/>
      <c r="BQ22" s="680"/>
      <c r="BR22" s="680"/>
      <c r="BS22" s="681" t="s">
        <v>237</v>
      </c>
      <c r="BT22" s="681"/>
      <c r="BU22" s="681"/>
      <c r="BV22" s="681"/>
      <c r="BW22" s="681"/>
      <c r="BX22" s="681"/>
      <c r="BY22" s="681"/>
      <c r="BZ22" s="681"/>
      <c r="CA22" s="681"/>
      <c r="CB22" s="721"/>
      <c r="CD22" s="694" t="s">
        <v>285</v>
      </c>
      <c r="CE22" s="695"/>
      <c r="CF22" s="695"/>
      <c r="CG22" s="695"/>
      <c r="CH22" s="695"/>
      <c r="CI22" s="695"/>
      <c r="CJ22" s="695"/>
      <c r="CK22" s="695"/>
      <c r="CL22" s="695"/>
      <c r="CM22" s="695"/>
      <c r="CN22" s="695"/>
      <c r="CO22" s="695"/>
      <c r="CP22" s="695"/>
      <c r="CQ22" s="695"/>
      <c r="CR22" s="695"/>
      <c r="CS22" s="695"/>
      <c r="CT22" s="695"/>
      <c r="CU22" s="695"/>
      <c r="CV22" s="695"/>
      <c r="CW22" s="695"/>
      <c r="CX22" s="695"/>
      <c r="CY22" s="695"/>
      <c r="CZ22" s="695"/>
      <c r="DA22" s="695"/>
      <c r="DB22" s="695"/>
      <c r="DC22" s="695"/>
      <c r="DD22" s="695"/>
      <c r="DE22" s="695"/>
      <c r="DF22" s="695"/>
      <c r="DG22" s="695"/>
      <c r="DH22" s="695"/>
      <c r="DI22" s="695"/>
      <c r="DJ22" s="695"/>
      <c r="DK22" s="695"/>
      <c r="DL22" s="695"/>
      <c r="DM22" s="695"/>
      <c r="DN22" s="695"/>
      <c r="DO22" s="695"/>
      <c r="DP22" s="695"/>
      <c r="DQ22" s="695"/>
      <c r="DR22" s="695"/>
      <c r="DS22" s="695"/>
      <c r="DT22" s="695"/>
      <c r="DU22" s="695"/>
      <c r="DV22" s="695"/>
      <c r="DW22" s="695"/>
      <c r="DX22" s="695"/>
      <c r="DY22" s="695"/>
      <c r="DZ22" s="695"/>
      <c r="EA22" s="695"/>
      <c r="EB22" s="695"/>
      <c r="EC22" s="696"/>
    </row>
    <row r="23" spans="2:133" ht="11.25" customHeight="1" x14ac:dyDescent="0.2">
      <c r="B23" s="639" t="s">
        <v>286</v>
      </c>
      <c r="C23" s="640"/>
      <c r="D23" s="640"/>
      <c r="E23" s="640"/>
      <c r="F23" s="640"/>
      <c r="G23" s="640"/>
      <c r="H23" s="640"/>
      <c r="I23" s="640"/>
      <c r="J23" s="640"/>
      <c r="K23" s="640"/>
      <c r="L23" s="640"/>
      <c r="M23" s="640"/>
      <c r="N23" s="640"/>
      <c r="O23" s="640"/>
      <c r="P23" s="640"/>
      <c r="Q23" s="641"/>
      <c r="R23" s="642">
        <v>122686</v>
      </c>
      <c r="S23" s="643"/>
      <c r="T23" s="643"/>
      <c r="U23" s="643"/>
      <c r="V23" s="643"/>
      <c r="W23" s="643"/>
      <c r="X23" s="643"/>
      <c r="Y23" s="644"/>
      <c r="Z23" s="680">
        <v>0.9</v>
      </c>
      <c r="AA23" s="680"/>
      <c r="AB23" s="680"/>
      <c r="AC23" s="680"/>
      <c r="AD23" s="681" t="s">
        <v>129</v>
      </c>
      <c r="AE23" s="681"/>
      <c r="AF23" s="681"/>
      <c r="AG23" s="681"/>
      <c r="AH23" s="681"/>
      <c r="AI23" s="681"/>
      <c r="AJ23" s="681"/>
      <c r="AK23" s="681"/>
      <c r="AL23" s="645" t="s">
        <v>129</v>
      </c>
      <c r="AM23" s="646"/>
      <c r="AN23" s="646"/>
      <c r="AO23" s="682"/>
      <c r="AP23" s="639" t="s">
        <v>287</v>
      </c>
      <c r="AQ23" s="719"/>
      <c r="AR23" s="719"/>
      <c r="AS23" s="719"/>
      <c r="AT23" s="719"/>
      <c r="AU23" s="719"/>
      <c r="AV23" s="719"/>
      <c r="AW23" s="719"/>
      <c r="AX23" s="719"/>
      <c r="AY23" s="719"/>
      <c r="AZ23" s="719"/>
      <c r="BA23" s="719"/>
      <c r="BB23" s="719"/>
      <c r="BC23" s="719"/>
      <c r="BD23" s="719"/>
      <c r="BE23" s="719"/>
      <c r="BF23" s="720"/>
      <c r="BG23" s="642" t="s">
        <v>129</v>
      </c>
      <c r="BH23" s="643"/>
      <c r="BI23" s="643"/>
      <c r="BJ23" s="643"/>
      <c r="BK23" s="643"/>
      <c r="BL23" s="643"/>
      <c r="BM23" s="643"/>
      <c r="BN23" s="644"/>
      <c r="BO23" s="680" t="s">
        <v>129</v>
      </c>
      <c r="BP23" s="680"/>
      <c r="BQ23" s="680"/>
      <c r="BR23" s="680"/>
      <c r="BS23" s="681" t="s">
        <v>237</v>
      </c>
      <c r="BT23" s="681"/>
      <c r="BU23" s="681"/>
      <c r="BV23" s="681"/>
      <c r="BW23" s="681"/>
      <c r="BX23" s="681"/>
      <c r="BY23" s="681"/>
      <c r="BZ23" s="681"/>
      <c r="CA23" s="681"/>
      <c r="CB23" s="721"/>
      <c r="CD23" s="694" t="s">
        <v>226</v>
      </c>
      <c r="CE23" s="695"/>
      <c r="CF23" s="695"/>
      <c r="CG23" s="695"/>
      <c r="CH23" s="695"/>
      <c r="CI23" s="695"/>
      <c r="CJ23" s="695"/>
      <c r="CK23" s="695"/>
      <c r="CL23" s="695"/>
      <c r="CM23" s="695"/>
      <c r="CN23" s="695"/>
      <c r="CO23" s="695"/>
      <c r="CP23" s="695"/>
      <c r="CQ23" s="696"/>
      <c r="CR23" s="694" t="s">
        <v>288</v>
      </c>
      <c r="CS23" s="695"/>
      <c r="CT23" s="695"/>
      <c r="CU23" s="695"/>
      <c r="CV23" s="695"/>
      <c r="CW23" s="695"/>
      <c r="CX23" s="695"/>
      <c r="CY23" s="696"/>
      <c r="CZ23" s="694" t="s">
        <v>289</v>
      </c>
      <c r="DA23" s="695"/>
      <c r="DB23" s="695"/>
      <c r="DC23" s="696"/>
      <c r="DD23" s="694" t="s">
        <v>290</v>
      </c>
      <c r="DE23" s="695"/>
      <c r="DF23" s="695"/>
      <c r="DG23" s="695"/>
      <c r="DH23" s="695"/>
      <c r="DI23" s="695"/>
      <c r="DJ23" s="695"/>
      <c r="DK23" s="696"/>
      <c r="DL23" s="732" t="s">
        <v>291</v>
      </c>
      <c r="DM23" s="733"/>
      <c r="DN23" s="733"/>
      <c r="DO23" s="733"/>
      <c r="DP23" s="733"/>
      <c r="DQ23" s="733"/>
      <c r="DR23" s="733"/>
      <c r="DS23" s="733"/>
      <c r="DT23" s="733"/>
      <c r="DU23" s="733"/>
      <c r="DV23" s="734"/>
      <c r="DW23" s="694" t="s">
        <v>292</v>
      </c>
      <c r="DX23" s="695"/>
      <c r="DY23" s="695"/>
      <c r="DZ23" s="695"/>
      <c r="EA23" s="695"/>
      <c r="EB23" s="695"/>
      <c r="EC23" s="696"/>
    </row>
    <row r="24" spans="2:133" ht="11.25" customHeight="1" x14ac:dyDescent="0.2">
      <c r="B24" s="639" t="s">
        <v>293</v>
      </c>
      <c r="C24" s="640"/>
      <c r="D24" s="640"/>
      <c r="E24" s="640"/>
      <c r="F24" s="640"/>
      <c r="G24" s="640"/>
      <c r="H24" s="640"/>
      <c r="I24" s="640"/>
      <c r="J24" s="640"/>
      <c r="K24" s="640"/>
      <c r="L24" s="640"/>
      <c r="M24" s="640"/>
      <c r="N24" s="640"/>
      <c r="O24" s="640"/>
      <c r="P24" s="640"/>
      <c r="Q24" s="641"/>
      <c r="R24" s="642">
        <v>105885</v>
      </c>
      <c r="S24" s="643"/>
      <c r="T24" s="643"/>
      <c r="U24" s="643"/>
      <c r="V24" s="643"/>
      <c r="W24" s="643"/>
      <c r="X24" s="643"/>
      <c r="Y24" s="644"/>
      <c r="Z24" s="680">
        <v>0.8</v>
      </c>
      <c r="AA24" s="680"/>
      <c r="AB24" s="680"/>
      <c r="AC24" s="680"/>
      <c r="AD24" s="681" t="s">
        <v>129</v>
      </c>
      <c r="AE24" s="681"/>
      <c r="AF24" s="681"/>
      <c r="AG24" s="681"/>
      <c r="AH24" s="681"/>
      <c r="AI24" s="681"/>
      <c r="AJ24" s="681"/>
      <c r="AK24" s="681"/>
      <c r="AL24" s="645" t="s">
        <v>129</v>
      </c>
      <c r="AM24" s="646"/>
      <c r="AN24" s="646"/>
      <c r="AO24" s="682"/>
      <c r="AP24" s="639" t="s">
        <v>294</v>
      </c>
      <c r="AQ24" s="719"/>
      <c r="AR24" s="719"/>
      <c r="AS24" s="719"/>
      <c r="AT24" s="719"/>
      <c r="AU24" s="719"/>
      <c r="AV24" s="719"/>
      <c r="AW24" s="719"/>
      <c r="AX24" s="719"/>
      <c r="AY24" s="719"/>
      <c r="AZ24" s="719"/>
      <c r="BA24" s="719"/>
      <c r="BB24" s="719"/>
      <c r="BC24" s="719"/>
      <c r="BD24" s="719"/>
      <c r="BE24" s="719"/>
      <c r="BF24" s="720"/>
      <c r="BG24" s="642" t="s">
        <v>237</v>
      </c>
      <c r="BH24" s="643"/>
      <c r="BI24" s="643"/>
      <c r="BJ24" s="643"/>
      <c r="BK24" s="643"/>
      <c r="BL24" s="643"/>
      <c r="BM24" s="643"/>
      <c r="BN24" s="644"/>
      <c r="BO24" s="680" t="s">
        <v>237</v>
      </c>
      <c r="BP24" s="680"/>
      <c r="BQ24" s="680"/>
      <c r="BR24" s="680"/>
      <c r="BS24" s="681" t="s">
        <v>237</v>
      </c>
      <c r="BT24" s="681"/>
      <c r="BU24" s="681"/>
      <c r="BV24" s="681"/>
      <c r="BW24" s="681"/>
      <c r="BX24" s="681"/>
      <c r="BY24" s="681"/>
      <c r="BZ24" s="681"/>
      <c r="CA24" s="681"/>
      <c r="CB24" s="721"/>
      <c r="CD24" s="700" t="s">
        <v>295</v>
      </c>
      <c r="CE24" s="701"/>
      <c r="CF24" s="701"/>
      <c r="CG24" s="701"/>
      <c r="CH24" s="701"/>
      <c r="CI24" s="701"/>
      <c r="CJ24" s="701"/>
      <c r="CK24" s="701"/>
      <c r="CL24" s="701"/>
      <c r="CM24" s="701"/>
      <c r="CN24" s="701"/>
      <c r="CO24" s="701"/>
      <c r="CP24" s="701"/>
      <c r="CQ24" s="702"/>
      <c r="CR24" s="697">
        <v>5951423</v>
      </c>
      <c r="CS24" s="698"/>
      <c r="CT24" s="698"/>
      <c r="CU24" s="698"/>
      <c r="CV24" s="698"/>
      <c r="CW24" s="698"/>
      <c r="CX24" s="698"/>
      <c r="CY24" s="723"/>
      <c r="CZ24" s="724">
        <v>46.5</v>
      </c>
      <c r="DA24" s="706"/>
      <c r="DB24" s="706"/>
      <c r="DC24" s="726"/>
      <c r="DD24" s="722">
        <v>3872194</v>
      </c>
      <c r="DE24" s="698"/>
      <c r="DF24" s="698"/>
      <c r="DG24" s="698"/>
      <c r="DH24" s="698"/>
      <c r="DI24" s="698"/>
      <c r="DJ24" s="698"/>
      <c r="DK24" s="723"/>
      <c r="DL24" s="722">
        <v>3721585</v>
      </c>
      <c r="DM24" s="698"/>
      <c r="DN24" s="698"/>
      <c r="DO24" s="698"/>
      <c r="DP24" s="698"/>
      <c r="DQ24" s="698"/>
      <c r="DR24" s="698"/>
      <c r="DS24" s="698"/>
      <c r="DT24" s="698"/>
      <c r="DU24" s="698"/>
      <c r="DV24" s="723"/>
      <c r="DW24" s="724">
        <v>46.3</v>
      </c>
      <c r="DX24" s="706"/>
      <c r="DY24" s="706"/>
      <c r="DZ24" s="706"/>
      <c r="EA24" s="706"/>
      <c r="EB24" s="706"/>
      <c r="EC24" s="725"/>
    </row>
    <row r="25" spans="2:133" ht="11.25" customHeight="1" x14ac:dyDescent="0.2">
      <c r="B25" s="639" t="s">
        <v>296</v>
      </c>
      <c r="C25" s="640"/>
      <c r="D25" s="640"/>
      <c r="E25" s="640"/>
      <c r="F25" s="640"/>
      <c r="G25" s="640"/>
      <c r="H25" s="640"/>
      <c r="I25" s="640"/>
      <c r="J25" s="640"/>
      <c r="K25" s="640"/>
      <c r="L25" s="640"/>
      <c r="M25" s="640"/>
      <c r="N25" s="640"/>
      <c r="O25" s="640"/>
      <c r="P25" s="640"/>
      <c r="Q25" s="641"/>
      <c r="R25" s="642">
        <v>8091886</v>
      </c>
      <c r="S25" s="643"/>
      <c r="T25" s="643"/>
      <c r="U25" s="643"/>
      <c r="V25" s="643"/>
      <c r="W25" s="643"/>
      <c r="X25" s="643"/>
      <c r="Y25" s="644"/>
      <c r="Z25" s="680">
        <v>59.5</v>
      </c>
      <c r="AA25" s="680"/>
      <c r="AB25" s="680"/>
      <c r="AC25" s="680"/>
      <c r="AD25" s="681">
        <v>7863315</v>
      </c>
      <c r="AE25" s="681"/>
      <c r="AF25" s="681"/>
      <c r="AG25" s="681"/>
      <c r="AH25" s="681"/>
      <c r="AI25" s="681"/>
      <c r="AJ25" s="681"/>
      <c r="AK25" s="681"/>
      <c r="AL25" s="645">
        <v>99.6</v>
      </c>
      <c r="AM25" s="646"/>
      <c r="AN25" s="646"/>
      <c r="AO25" s="682"/>
      <c r="AP25" s="639" t="s">
        <v>297</v>
      </c>
      <c r="AQ25" s="719"/>
      <c r="AR25" s="719"/>
      <c r="AS25" s="719"/>
      <c r="AT25" s="719"/>
      <c r="AU25" s="719"/>
      <c r="AV25" s="719"/>
      <c r="AW25" s="719"/>
      <c r="AX25" s="719"/>
      <c r="AY25" s="719"/>
      <c r="AZ25" s="719"/>
      <c r="BA25" s="719"/>
      <c r="BB25" s="719"/>
      <c r="BC25" s="719"/>
      <c r="BD25" s="719"/>
      <c r="BE25" s="719"/>
      <c r="BF25" s="720"/>
      <c r="BG25" s="642" t="s">
        <v>237</v>
      </c>
      <c r="BH25" s="643"/>
      <c r="BI25" s="643"/>
      <c r="BJ25" s="643"/>
      <c r="BK25" s="643"/>
      <c r="BL25" s="643"/>
      <c r="BM25" s="643"/>
      <c r="BN25" s="644"/>
      <c r="BO25" s="680" t="s">
        <v>129</v>
      </c>
      <c r="BP25" s="680"/>
      <c r="BQ25" s="680"/>
      <c r="BR25" s="680"/>
      <c r="BS25" s="681" t="s">
        <v>129</v>
      </c>
      <c r="BT25" s="681"/>
      <c r="BU25" s="681"/>
      <c r="BV25" s="681"/>
      <c r="BW25" s="681"/>
      <c r="BX25" s="681"/>
      <c r="BY25" s="681"/>
      <c r="BZ25" s="681"/>
      <c r="CA25" s="681"/>
      <c r="CB25" s="721"/>
      <c r="CD25" s="639" t="s">
        <v>298</v>
      </c>
      <c r="CE25" s="640"/>
      <c r="CF25" s="640"/>
      <c r="CG25" s="640"/>
      <c r="CH25" s="640"/>
      <c r="CI25" s="640"/>
      <c r="CJ25" s="640"/>
      <c r="CK25" s="640"/>
      <c r="CL25" s="640"/>
      <c r="CM25" s="640"/>
      <c r="CN25" s="640"/>
      <c r="CO25" s="640"/>
      <c r="CP25" s="640"/>
      <c r="CQ25" s="641"/>
      <c r="CR25" s="642">
        <v>2468020</v>
      </c>
      <c r="CS25" s="655"/>
      <c r="CT25" s="655"/>
      <c r="CU25" s="655"/>
      <c r="CV25" s="655"/>
      <c r="CW25" s="655"/>
      <c r="CX25" s="655"/>
      <c r="CY25" s="656"/>
      <c r="CZ25" s="645">
        <v>19.3</v>
      </c>
      <c r="DA25" s="657"/>
      <c r="DB25" s="657"/>
      <c r="DC25" s="658"/>
      <c r="DD25" s="648">
        <v>2322017</v>
      </c>
      <c r="DE25" s="655"/>
      <c r="DF25" s="655"/>
      <c r="DG25" s="655"/>
      <c r="DH25" s="655"/>
      <c r="DI25" s="655"/>
      <c r="DJ25" s="655"/>
      <c r="DK25" s="656"/>
      <c r="DL25" s="648">
        <v>2173317</v>
      </c>
      <c r="DM25" s="655"/>
      <c r="DN25" s="655"/>
      <c r="DO25" s="655"/>
      <c r="DP25" s="655"/>
      <c r="DQ25" s="655"/>
      <c r="DR25" s="655"/>
      <c r="DS25" s="655"/>
      <c r="DT25" s="655"/>
      <c r="DU25" s="655"/>
      <c r="DV25" s="656"/>
      <c r="DW25" s="645">
        <v>27.1</v>
      </c>
      <c r="DX25" s="657"/>
      <c r="DY25" s="657"/>
      <c r="DZ25" s="657"/>
      <c r="EA25" s="657"/>
      <c r="EB25" s="657"/>
      <c r="EC25" s="669"/>
    </row>
    <row r="26" spans="2:133" ht="11.25" customHeight="1" x14ac:dyDescent="0.2">
      <c r="B26" s="639" t="s">
        <v>299</v>
      </c>
      <c r="C26" s="640"/>
      <c r="D26" s="640"/>
      <c r="E26" s="640"/>
      <c r="F26" s="640"/>
      <c r="G26" s="640"/>
      <c r="H26" s="640"/>
      <c r="I26" s="640"/>
      <c r="J26" s="640"/>
      <c r="K26" s="640"/>
      <c r="L26" s="640"/>
      <c r="M26" s="640"/>
      <c r="N26" s="640"/>
      <c r="O26" s="640"/>
      <c r="P26" s="640"/>
      <c r="Q26" s="641"/>
      <c r="R26" s="642">
        <v>2573</v>
      </c>
      <c r="S26" s="643"/>
      <c r="T26" s="643"/>
      <c r="U26" s="643"/>
      <c r="V26" s="643"/>
      <c r="W26" s="643"/>
      <c r="X26" s="643"/>
      <c r="Y26" s="644"/>
      <c r="Z26" s="680">
        <v>0</v>
      </c>
      <c r="AA26" s="680"/>
      <c r="AB26" s="680"/>
      <c r="AC26" s="680"/>
      <c r="AD26" s="681">
        <v>2573</v>
      </c>
      <c r="AE26" s="681"/>
      <c r="AF26" s="681"/>
      <c r="AG26" s="681"/>
      <c r="AH26" s="681"/>
      <c r="AI26" s="681"/>
      <c r="AJ26" s="681"/>
      <c r="AK26" s="681"/>
      <c r="AL26" s="645">
        <v>0</v>
      </c>
      <c r="AM26" s="646"/>
      <c r="AN26" s="646"/>
      <c r="AO26" s="682"/>
      <c r="AP26" s="639" t="s">
        <v>300</v>
      </c>
      <c r="AQ26" s="719"/>
      <c r="AR26" s="719"/>
      <c r="AS26" s="719"/>
      <c r="AT26" s="719"/>
      <c r="AU26" s="719"/>
      <c r="AV26" s="719"/>
      <c r="AW26" s="719"/>
      <c r="AX26" s="719"/>
      <c r="AY26" s="719"/>
      <c r="AZ26" s="719"/>
      <c r="BA26" s="719"/>
      <c r="BB26" s="719"/>
      <c r="BC26" s="719"/>
      <c r="BD26" s="719"/>
      <c r="BE26" s="719"/>
      <c r="BF26" s="720"/>
      <c r="BG26" s="642" t="s">
        <v>237</v>
      </c>
      <c r="BH26" s="643"/>
      <c r="BI26" s="643"/>
      <c r="BJ26" s="643"/>
      <c r="BK26" s="643"/>
      <c r="BL26" s="643"/>
      <c r="BM26" s="643"/>
      <c r="BN26" s="644"/>
      <c r="BO26" s="680" t="s">
        <v>129</v>
      </c>
      <c r="BP26" s="680"/>
      <c r="BQ26" s="680"/>
      <c r="BR26" s="680"/>
      <c r="BS26" s="681" t="s">
        <v>129</v>
      </c>
      <c r="BT26" s="681"/>
      <c r="BU26" s="681"/>
      <c r="BV26" s="681"/>
      <c r="BW26" s="681"/>
      <c r="BX26" s="681"/>
      <c r="BY26" s="681"/>
      <c r="BZ26" s="681"/>
      <c r="CA26" s="681"/>
      <c r="CB26" s="721"/>
      <c r="CD26" s="639" t="s">
        <v>301</v>
      </c>
      <c r="CE26" s="640"/>
      <c r="CF26" s="640"/>
      <c r="CG26" s="640"/>
      <c r="CH26" s="640"/>
      <c r="CI26" s="640"/>
      <c r="CJ26" s="640"/>
      <c r="CK26" s="640"/>
      <c r="CL26" s="640"/>
      <c r="CM26" s="640"/>
      <c r="CN26" s="640"/>
      <c r="CO26" s="640"/>
      <c r="CP26" s="640"/>
      <c r="CQ26" s="641"/>
      <c r="CR26" s="642">
        <v>1496028</v>
      </c>
      <c r="CS26" s="643"/>
      <c r="CT26" s="643"/>
      <c r="CU26" s="643"/>
      <c r="CV26" s="643"/>
      <c r="CW26" s="643"/>
      <c r="CX26" s="643"/>
      <c r="CY26" s="644"/>
      <c r="CZ26" s="645">
        <v>11.7</v>
      </c>
      <c r="DA26" s="657"/>
      <c r="DB26" s="657"/>
      <c r="DC26" s="658"/>
      <c r="DD26" s="648">
        <v>1429865</v>
      </c>
      <c r="DE26" s="643"/>
      <c r="DF26" s="643"/>
      <c r="DG26" s="643"/>
      <c r="DH26" s="643"/>
      <c r="DI26" s="643"/>
      <c r="DJ26" s="643"/>
      <c r="DK26" s="644"/>
      <c r="DL26" s="648" t="s">
        <v>237</v>
      </c>
      <c r="DM26" s="643"/>
      <c r="DN26" s="643"/>
      <c r="DO26" s="643"/>
      <c r="DP26" s="643"/>
      <c r="DQ26" s="643"/>
      <c r="DR26" s="643"/>
      <c r="DS26" s="643"/>
      <c r="DT26" s="643"/>
      <c r="DU26" s="643"/>
      <c r="DV26" s="644"/>
      <c r="DW26" s="645" t="s">
        <v>237</v>
      </c>
      <c r="DX26" s="657"/>
      <c r="DY26" s="657"/>
      <c r="DZ26" s="657"/>
      <c r="EA26" s="657"/>
      <c r="EB26" s="657"/>
      <c r="EC26" s="669"/>
    </row>
    <row r="27" spans="2:133" ht="11.25" customHeight="1" x14ac:dyDescent="0.2">
      <c r="B27" s="639" t="s">
        <v>302</v>
      </c>
      <c r="C27" s="640"/>
      <c r="D27" s="640"/>
      <c r="E27" s="640"/>
      <c r="F27" s="640"/>
      <c r="G27" s="640"/>
      <c r="H27" s="640"/>
      <c r="I27" s="640"/>
      <c r="J27" s="640"/>
      <c r="K27" s="640"/>
      <c r="L27" s="640"/>
      <c r="M27" s="640"/>
      <c r="N27" s="640"/>
      <c r="O27" s="640"/>
      <c r="P27" s="640"/>
      <c r="Q27" s="641"/>
      <c r="R27" s="642">
        <v>134968</v>
      </c>
      <c r="S27" s="643"/>
      <c r="T27" s="643"/>
      <c r="U27" s="643"/>
      <c r="V27" s="643"/>
      <c r="W27" s="643"/>
      <c r="X27" s="643"/>
      <c r="Y27" s="644"/>
      <c r="Z27" s="680">
        <v>1</v>
      </c>
      <c r="AA27" s="680"/>
      <c r="AB27" s="680"/>
      <c r="AC27" s="680"/>
      <c r="AD27" s="681" t="s">
        <v>129</v>
      </c>
      <c r="AE27" s="681"/>
      <c r="AF27" s="681"/>
      <c r="AG27" s="681"/>
      <c r="AH27" s="681"/>
      <c r="AI27" s="681"/>
      <c r="AJ27" s="681"/>
      <c r="AK27" s="681"/>
      <c r="AL27" s="645" t="s">
        <v>237</v>
      </c>
      <c r="AM27" s="646"/>
      <c r="AN27" s="646"/>
      <c r="AO27" s="682"/>
      <c r="AP27" s="639" t="s">
        <v>303</v>
      </c>
      <c r="AQ27" s="640"/>
      <c r="AR27" s="640"/>
      <c r="AS27" s="640"/>
      <c r="AT27" s="640"/>
      <c r="AU27" s="640"/>
      <c r="AV27" s="640"/>
      <c r="AW27" s="640"/>
      <c r="AX27" s="640"/>
      <c r="AY27" s="640"/>
      <c r="AZ27" s="640"/>
      <c r="BA27" s="640"/>
      <c r="BB27" s="640"/>
      <c r="BC27" s="640"/>
      <c r="BD27" s="640"/>
      <c r="BE27" s="640"/>
      <c r="BF27" s="641"/>
      <c r="BG27" s="642">
        <v>3972185</v>
      </c>
      <c r="BH27" s="643"/>
      <c r="BI27" s="643"/>
      <c r="BJ27" s="643"/>
      <c r="BK27" s="643"/>
      <c r="BL27" s="643"/>
      <c r="BM27" s="643"/>
      <c r="BN27" s="644"/>
      <c r="BO27" s="680">
        <v>100</v>
      </c>
      <c r="BP27" s="680"/>
      <c r="BQ27" s="680"/>
      <c r="BR27" s="680"/>
      <c r="BS27" s="681" t="s">
        <v>237</v>
      </c>
      <c r="BT27" s="681"/>
      <c r="BU27" s="681"/>
      <c r="BV27" s="681"/>
      <c r="BW27" s="681"/>
      <c r="BX27" s="681"/>
      <c r="BY27" s="681"/>
      <c r="BZ27" s="681"/>
      <c r="CA27" s="681"/>
      <c r="CB27" s="721"/>
      <c r="CD27" s="639" t="s">
        <v>304</v>
      </c>
      <c r="CE27" s="640"/>
      <c r="CF27" s="640"/>
      <c r="CG27" s="640"/>
      <c r="CH27" s="640"/>
      <c r="CI27" s="640"/>
      <c r="CJ27" s="640"/>
      <c r="CK27" s="640"/>
      <c r="CL27" s="640"/>
      <c r="CM27" s="640"/>
      <c r="CN27" s="640"/>
      <c r="CO27" s="640"/>
      <c r="CP27" s="640"/>
      <c r="CQ27" s="641"/>
      <c r="CR27" s="642">
        <v>2555911</v>
      </c>
      <c r="CS27" s="655"/>
      <c r="CT27" s="655"/>
      <c r="CU27" s="655"/>
      <c r="CV27" s="655"/>
      <c r="CW27" s="655"/>
      <c r="CX27" s="655"/>
      <c r="CY27" s="656"/>
      <c r="CZ27" s="645">
        <v>20</v>
      </c>
      <c r="DA27" s="657"/>
      <c r="DB27" s="657"/>
      <c r="DC27" s="658"/>
      <c r="DD27" s="648">
        <v>628959</v>
      </c>
      <c r="DE27" s="655"/>
      <c r="DF27" s="655"/>
      <c r="DG27" s="655"/>
      <c r="DH27" s="655"/>
      <c r="DI27" s="655"/>
      <c r="DJ27" s="655"/>
      <c r="DK27" s="656"/>
      <c r="DL27" s="648">
        <v>627050</v>
      </c>
      <c r="DM27" s="655"/>
      <c r="DN27" s="655"/>
      <c r="DO27" s="655"/>
      <c r="DP27" s="655"/>
      <c r="DQ27" s="655"/>
      <c r="DR27" s="655"/>
      <c r="DS27" s="655"/>
      <c r="DT27" s="655"/>
      <c r="DU27" s="655"/>
      <c r="DV27" s="656"/>
      <c r="DW27" s="645">
        <v>7.8</v>
      </c>
      <c r="DX27" s="657"/>
      <c r="DY27" s="657"/>
      <c r="DZ27" s="657"/>
      <c r="EA27" s="657"/>
      <c r="EB27" s="657"/>
      <c r="EC27" s="669"/>
    </row>
    <row r="28" spans="2:133" ht="11.25" customHeight="1" x14ac:dyDescent="0.2">
      <c r="B28" s="639" t="s">
        <v>305</v>
      </c>
      <c r="C28" s="640"/>
      <c r="D28" s="640"/>
      <c r="E28" s="640"/>
      <c r="F28" s="640"/>
      <c r="G28" s="640"/>
      <c r="H28" s="640"/>
      <c r="I28" s="640"/>
      <c r="J28" s="640"/>
      <c r="K28" s="640"/>
      <c r="L28" s="640"/>
      <c r="M28" s="640"/>
      <c r="N28" s="640"/>
      <c r="O28" s="640"/>
      <c r="P28" s="640"/>
      <c r="Q28" s="641"/>
      <c r="R28" s="642">
        <v>120872</v>
      </c>
      <c r="S28" s="643"/>
      <c r="T28" s="643"/>
      <c r="U28" s="643"/>
      <c r="V28" s="643"/>
      <c r="W28" s="643"/>
      <c r="X28" s="643"/>
      <c r="Y28" s="644"/>
      <c r="Z28" s="680">
        <v>0.9</v>
      </c>
      <c r="AA28" s="680"/>
      <c r="AB28" s="680"/>
      <c r="AC28" s="680"/>
      <c r="AD28" s="681">
        <v>22719</v>
      </c>
      <c r="AE28" s="681"/>
      <c r="AF28" s="681"/>
      <c r="AG28" s="681"/>
      <c r="AH28" s="681"/>
      <c r="AI28" s="681"/>
      <c r="AJ28" s="681"/>
      <c r="AK28" s="681"/>
      <c r="AL28" s="645">
        <v>0.3</v>
      </c>
      <c r="AM28" s="646"/>
      <c r="AN28" s="646"/>
      <c r="AO28" s="682"/>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80"/>
      <c r="BP28" s="680"/>
      <c r="BQ28" s="680"/>
      <c r="BR28" s="680"/>
      <c r="BS28" s="648"/>
      <c r="BT28" s="643"/>
      <c r="BU28" s="643"/>
      <c r="BV28" s="643"/>
      <c r="BW28" s="643"/>
      <c r="BX28" s="643"/>
      <c r="BY28" s="643"/>
      <c r="BZ28" s="643"/>
      <c r="CA28" s="643"/>
      <c r="CB28" s="679"/>
      <c r="CD28" s="639" t="s">
        <v>306</v>
      </c>
      <c r="CE28" s="640"/>
      <c r="CF28" s="640"/>
      <c r="CG28" s="640"/>
      <c r="CH28" s="640"/>
      <c r="CI28" s="640"/>
      <c r="CJ28" s="640"/>
      <c r="CK28" s="640"/>
      <c r="CL28" s="640"/>
      <c r="CM28" s="640"/>
      <c r="CN28" s="640"/>
      <c r="CO28" s="640"/>
      <c r="CP28" s="640"/>
      <c r="CQ28" s="641"/>
      <c r="CR28" s="642">
        <v>927492</v>
      </c>
      <c r="CS28" s="643"/>
      <c r="CT28" s="643"/>
      <c r="CU28" s="643"/>
      <c r="CV28" s="643"/>
      <c r="CW28" s="643"/>
      <c r="CX28" s="643"/>
      <c r="CY28" s="644"/>
      <c r="CZ28" s="645">
        <v>7.2</v>
      </c>
      <c r="DA28" s="657"/>
      <c r="DB28" s="657"/>
      <c r="DC28" s="658"/>
      <c r="DD28" s="648">
        <v>921218</v>
      </c>
      <c r="DE28" s="643"/>
      <c r="DF28" s="643"/>
      <c r="DG28" s="643"/>
      <c r="DH28" s="643"/>
      <c r="DI28" s="643"/>
      <c r="DJ28" s="643"/>
      <c r="DK28" s="644"/>
      <c r="DL28" s="648">
        <v>921218</v>
      </c>
      <c r="DM28" s="643"/>
      <c r="DN28" s="643"/>
      <c r="DO28" s="643"/>
      <c r="DP28" s="643"/>
      <c r="DQ28" s="643"/>
      <c r="DR28" s="643"/>
      <c r="DS28" s="643"/>
      <c r="DT28" s="643"/>
      <c r="DU28" s="643"/>
      <c r="DV28" s="644"/>
      <c r="DW28" s="645">
        <v>11.5</v>
      </c>
      <c r="DX28" s="657"/>
      <c r="DY28" s="657"/>
      <c r="DZ28" s="657"/>
      <c r="EA28" s="657"/>
      <c r="EB28" s="657"/>
      <c r="EC28" s="669"/>
    </row>
    <row r="29" spans="2:133" ht="11.25" customHeight="1" x14ac:dyDescent="0.2">
      <c r="B29" s="639" t="s">
        <v>307</v>
      </c>
      <c r="C29" s="640"/>
      <c r="D29" s="640"/>
      <c r="E29" s="640"/>
      <c r="F29" s="640"/>
      <c r="G29" s="640"/>
      <c r="H29" s="640"/>
      <c r="I29" s="640"/>
      <c r="J29" s="640"/>
      <c r="K29" s="640"/>
      <c r="L29" s="640"/>
      <c r="M29" s="640"/>
      <c r="N29" s="640"/>
      <c r="O29" s="640"/>
      <c r="P29" s="640"/>
      <c r="Q29" s="641"/>
      <c r="R29" s="642">
        <v>49824</v>
      </c>
      <c r="S29" s="643"/>
      <c r="T29" s="643"/>
      <c r="U29" s="643"/>
      <c r="V29" s="643"/>
      <c r="W29" s="643"/>
      <c r="X29" s="643"/>
      <c r="Y29" s="644"/>
      <c r="Z29" s="680">
        <v>0.4</v>
      </c>
      <c r="AA29" s="680"/>
      <c r="AB29" s="680"/>
      <c r="AC29" s="680"/>
      <c r="AD29" s="681">
        <v>7</v>
      </c>
      <c r="AE29" s="681"/>
      <c r="AF29" s="681"/>
      <c r="AG29" s="681"/>
      <c r="AH29" s="681"/>
      <c r="AI29" s="681"/>
      <c r="AJ29" s="681"/>
      <c r="AK29" s="681"/>
      <c r="AL29" s="645">
        <v>0</v>
      </c>
      <c r="AM29" s="646"/>
      <c r="AN29" s="646"/>
      <c r="AO29" s="682"/>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80"/>
      <c r="BP29" s="680"/>
      <c r="BQ29" s="680"/>
      <c r="BR29" s="680"/>
      <c r="BS29" s="681"/>
      <c r="BT29" s="681"/>
      <c r="BU29" s="681"/>
      <c r="BV29" s="681"/>
      <c r="BW29" s="681"/>
      <c r="BX29" s="681"/>
      <c r="BY29" s="681"/>
      <c r="BZ29" s="681"/>
      <c r="CA29" s="681"/>
      <c r="CB29" s="721"/>
      <c r="CD29" s="661" t="s">
        <v>308</v>
      </c>
      <c r="CE29" s="662"/>
      <c r="CF29" s="639" t="s">
        <v>309</v>
      </c>
      <c r="CG29" s="640"/>
      <c r="CH29" s="640"/>
      <c r="CI29" s="640"/>
      <c r="CJ29" s="640"/>
      <c r="CK29" s="640"/>
      <c r="CL29" s="640"/>
      <c r="CM29" s="640"/>
      <c r="CN29" s="640"/>
      <c r="CO29" s="640"/>
      <c r="CP29" s="640"/>
      <c r="CQ29" s="641"/>
      <c r="CR29" s="642">
        <v>927492</v>
      </c>
      <c r="CS29" s="655"/>
      <c r="CT29" s="655"/>
      <c r="CU29" s="655"/>
      <c r="CV29" s="655"/>
      <c r="CW29" s="655"/>
      <c r="CX29" s="655"/>
      <c r="CY29" s="656"/>
      <c r="CZ29" s="645">
        <v>7.2</v>
      </c>
      <c r="DA29" s="657"/>
      <c r="DB29" s="657"/>
      <c r="DC29" s="658"/>
      <c r="DD29" s="648">
        <v>921218</v>
      </c>
      <c r="DE29" s="655"/>
      <c r="DF29" s="655"/>
      <c r="DG29" s="655"/>
      <c r="DH29" s="655"/>
      <c r="DI29" s="655"/>
      <c r="DJ29" s="655"/>
      <c r="DK29" s="656"/>
      <c r="DL29" s="648">
        <v>921218</v>
      </c>
      <c r="DM29" s="655"/>
      <c r="DN29" s="655"/>
      <c r="DO29" s="655"/>
      <c r="DP29" s="655"/>
      <c r="DQ29" s="655"/>
      <c r="DR29" s="655"/>
      <c r="DS29" s="655"/>
      <c r="DT29" s="655"/>
      <c r="DU29" s="655"/>
      <c r="DV29" s="656"/>
      <c r="DW29" s="645">
        <v>11.5</v>
      </c>
      <c r="DX29" s="657"/>
      <c r="DY29" s="657"/>
      <c r="DZ29" s="657"/>
      <c r="EA29" s="657"/>
      <c r="EB29" s="657"/>
      <c r="EC29" s="669"/>
    </row>
    <row r="30" spans="2:133" ht="11.25" customHeight="1" x14ac:dyDescent="0.2">
      <c r="B30" s="639" t="s">
        <v>310</v>
      </c>
      <c r="C30" s="640"/>
      <c r="D30" s="640"/>
      <c r="E30" s="640"/>
      <c r="F30" s="640"/>
      <c r="G30" s="640"/>
      <c r="H30" s="640"/>
      <c r="I30" s="640"/>
      <c r="J30" s="640"/>
      <c r="K30" s="640"/>
      <c r="L30" s="640"/>
      <c r="M30" s="640"/>
      <c r="N30" s="640"/>
      <c r="O30" s="640"/>
      <c r="P30" s="640"/>
      <c r="Q30" s="641"/>
      <c r="R30" s="642">
        <v>2652309</v>
      </c>
      <c r="S30" s="643"/>
      <c r="T30" s="643"/>
      <c r="U30" s="643"/>
      <c r="V30" s="643"/>
      <c r="W30" s="643"/>
      <c r="X30" s="643"/>
      <c r="Y30" s="644"/>
      <c r="Z30" s="680">
        <v>19.5</v>
      </c>
      <c r="AA30" s="680"/>
      <c r="AB30" s="680"/>
      <c r="AC30" s="680"/>
      <c r="AD30" s="681" t="s">
        <v>129</v>
      </c>
      <c r="AE30" s="681"/>
      <c r="AF30" s="681"/>
      <c r="AG30" s="681"/>
      <c r="AH30" s="681"/>
      <c r="AI30" s="681"/>
      <c r="AJ30" s="681"/>
      <c r="AK30" s="681"/>
      <c r="AL30" s="645" t="s">
        <v>129</v>
      </c>
      <c r="AM30" s="646"/>
      <c r="AN30" s="646"/>
      <c r="AO30" s="682"/>
      <c r="AP30" s="694" t="s">
        <v>226</v>
      </c>
      <c r="AQ30" s="695"/>
      <c r="AR30" s="695"/>
      <c r="AS30" s="695"/>
      <c r="AT30" s="695"/>
      <c r="AU30" s="695"/>
      <c r="AV30" s="695"/>
      <c r="AW30" s="695"/>
      <c r="AX30" s="695"/>
      <c r="AY30" s="695"/>
      <c r="AZ30" s="695"/>
      <c r="BA30" s="695"/>
      <c r="BB30" s="695"/>
      <c r="BC30" s="695"/>
      <c r="BD30" s="695"/>
      <c r="BE30" s="695"/>
      <c r="BF30" s="696"/>
      <c r="BG30" s="694" t="s">
        <v>311</v>
      </c>
      <c r="BH30" s="712"/>
      <c r="BI30" s="712"/>
      <c r="BJ30" s="712"/>
      <c r="BK30" s="712"/>
      <c r="BL30" s="712"/>
      <c r="BM30" s="712"/>
      <c r="BN30" s="712"/>
      <c r="BO30" s="712"/>
      <c r="BP30" s="712"/>
      <c r="BQ30" s="713"/>
      <c r="BR30" s="694" t="s">
        <v>312</v>
      </c>
      <c r="BS30" s="712"/>
      <c r="BT30" s="712"/>
      <c r="BU30" s="712"/>
      <c r="BV30" s="712"/>
      <c r="BW30" s="712"/>
      <c r="BX30" s="712"/>
      <c r="BY30" s="712"/>
      <c r="BZ30" s="712"/>
      <c r="CA30" s="712"/>
      <c r="CB30" s="713"/>
      <c r="CD30" s="663"/>
      <c r="CE30" s="664"/>
      <c r="CF30" s="639" t="s">
        <v>313</v>
      </c>
      <c r="CG30" s="640"/>
      <c r="CH30" s="640"/>
      <c r="CI30" s="640"/>
      <c r="CJ30" s="640"/>
      <c r="CK30" s="640"/>
      <c r="CL30" s="640"/>
      <c r="CM30" s="640"/>
      <c r="CN30" s="640"/>
      <c r="CO30" s="640"/>
      <c r="CP30" s="640"/>
      <c r="CQ30" s="641"/>
      <c r="CR30" s="642">
        <v>888865</v>
      </c>
      <c r="CS30" s="643"/>
      <c r="CT30" s="643"/>
      <c r="CU30" s="643"/>
      <c r="CV30" s="643"/>
      <c r="CW30" s="643"/>
      <c r="CX30" s="643"/>
      <c r="CY30" s="644"/>
      <c r="CZ30" s="645">
        <v>6.9</v>
      </c>
      <c r="DA30" s="657"/>
      <c r="DB30" s="657"/>
      <c r="DC30" s="658"/>
      <c r="DD30" s="648">
        <v>883040</v>
      </c>
      <c r="DE30" s="643"/>
      <c r="DF30" s="643"/>
      <c r="DG30" s="643"/>
      <c r="DH30" s="643"/>
      <c r="DI30" s="643"/>
      <c r="DJ30" s="643"/>
      <c r="DK30" s="644"/>
      <c r="DL30" s="648">
        <v>883040</v>
      </c>
      <c r="DM30" s="643"/>
      <c r="DN30" s="643"/>
      <c r="DO30" s="643"/>
      <c r="DP30" s="643"/>
      <c r="DQ30" s="643"/>
      <c r="DR30" s="643"/>
      <c r="DS30" s="643"/>
      <c r="DT30" s="643"/>
      <c r="DU30" s="643"/>
      <c r="DV30" s="644"/>
      <c r="DW30" s="645">
        <v>11</v>
      </c>
      <c r="DX30" s="657"/>
      <c r="DY30" s="657"/>
      <c r="DZ30" s="657"/>
      <c r="EA30" s="657"/>
      <c r="EB30" s="657"/>
      <c r="EC30" s="669"/>
    </row>
    <row r="31" spans="2:133" ht="11.25" customHeight="1" x14ac:dyDescent="0.2">
      <c r="B31" s="709" t="s">
        <v>314</v>
      </c>
      <c r="C31" s="710"/>
      <c r="D31" s="710"/>
      <c r="E31" s="710"/>
      <c r="F31" s="710"/>
      <c r="G31" s="710"/>
      <c r="H31" s="710"/>
      <c r="I31" s="710"/>
      <c r="J31" s="710"/>
      <c r="K31" s="710"/>
      <c r="L31" s="710"/>
      <c r="M31" s="710"/>
      <c r="N31" s="710"/>
      <c r="O31" s="710"/>
      <c r="P31" s="710"/>
      <c r="Q31" s="711"/>
      <c r="R31" s="642">
        <v>661</v>
      </c>
      <c r="S31" s="643"/>
      <c r="T31" s="643"/>
      <c r="U31" s="643"/>
      <c r="V31" s="643"/>
      <c r="W31" s="643"/>
      <c r="X31" s="643"/>
      <c r="Y31" s="644"/>
      <c r="Z31" s="680">
        <v>0</v>
      </c>
      <c r="AA31" s="680"/>
      <c r="AB31" s="680"/>
      <c r="AC31" s="680"/>
      <c r="AD31" s="681">
        <v>661</v>
      </c>
      <c r="AE31" s="681"/>
      <c r="AF31" s="681"/>
      <c r="AG31" s="681"/>
      <c r="AH31" s="681"/>
      <c r="AI31" s="681"/>
      <c r="AJ31" s="681"/>
      <c r="AK31" s="681"/>
      <c r="AL31" s="645">
        <v>0</v>
      </c>
      <c r="AM31" s="646"/>
      <c r="AN31" s="646"/>
      <c r="AO31" s="682"/>
      <c r="AP31" s="714" t="s">
        <v>315</v>
      </c>
      <c r="AQ31" s="715"/>
      <c r="AR31" s="715"/>
      <c r="AS31" s="715"/>
      <c r="AT31" s="716" t="s">
        <v>316</v>
      </c>
      <c r="AU31" s="212"/>
      <c r="AV31" s="212"/>
      <c r="AW31" s="212"/>
      <c r="AX31" s="700" t="s">
        <v>188</v>
      </c>
      <c r="AY31" s="701"/>
      <c r="AZ31" s="701"/>
      <c r="BA31" s="701"/>
      <c r="BB31" s="701"/>
      <c r="BC31" s="701"/>
      <c r="BD31" s="701"/>
      <c r="BE31" s="701"/>
      <c r="BF31" s="702"/>
      <c r="BG31" s="704">
        <v>99.1</v>
      </c>
      <c r="BH31" s="705"/>
      <c r="BI31" s="705"/>
      <c r="BJ31" s="705"/>
      <c r="BK31" s="705"/>
      <c r="BL31" s="705"/>
      <c r="BM31" s="706">
        <v>97.1</v>
      </c>
      <c r="BN31" s="705"/>
      <c r="BO31" s="705"/>
      <c r="BP31" s="705"/>
      <c r="BQ31" s="707"/>
      <c r="BR31" s="704">
        <v>99.1</v>
      </c>
      <c r="BS31" s="705"/>
      <c r="BT31" s="705"/>
      <c r="BU31" s="705"/>
      <c r="BV31" s="705"/>
      <c r="BW31" s="705"/>
      <c r="BX31" s="706">
        <v>97</v>
      </c>
      <c r="BY31" s="705"/>
      <c r="BZ31" s="705"/>
      <c r="CA31" s="705"/>
      <c r="CB31" s="707"/>
      <c r="CD31" s="663"/>
      <c r="CE31" s="664"/>
      <c r="CF31" s="639" t="s">
        <v>317</v>
      </c>
      <c r="CG31" s="640"/>
      <c r="CH31" s="640"/>
      <c r="CI31" s="640"/>
      <c r="CJ31" s="640"/>
      <c r="CK31" s="640"/>
      <c r="CL31" s="640"/>
      <c r="CM31" s="640"/>
      <c r="CN31" s="640"/>
      <c r="CO31" s="640"/>
      <c r="CP31" s="640"/>
      <c r="CQ31" s="641"/>
      <c r="CR31" s="642">
        <v>38627</v>
      </c>
      <c r="CS31" s="655"/>
      <c r="CT31" s="655"/>
      <c r="CU31" s="655"/>
      <c r="CV31" s="655"/>
      <c r="CW31" s="655"/>
      <c r="CX31" s="655"/>
      <c r="CY31" s="656"/>
      <c r="CZ31" s="645">
        <v>0.3</v>
      </c>
      <c r="DA31" s="657"/>
      <c r="DB31" s="657"/>
      <c r="DC31" s="658"/>
      <c r="DD31" s="648">
        <v>38178</v>
      </c>
      <c r="DE31" s="655"/>
      <c r="DF31" s="655"/>
      <c r="DG31" s="655"/>
      <c r="DH31" s="655"/>
      <c r="DI31" s="655"/>
      <c r="DJ31" s="655"/>
      <c r="DK31" s="656"/>
      <c r="DL31" s="648">
        <v>38178</v>
      </c>
      <c r="DM31" s="655"/>
      <c r="DN31" s="655"/>
      <c r="DO31" s="655"/>
      <c r="DP31" s="655"/>
      <c r="DQ31" s="655"/>
      <c r="DR31" s="655"/>
      <c r="DS31" s="655"/>
      <c r="DT31" s="655"/>
      <c r="DU31" s="655"/>
      <c r="DV31" s="656"/>
      <c r="DW31" s="645">
        <v>0.5</v>
      </c>
      <c r="DX31" s="657"/>
      <c r="DY31" s="657"/>
      <c r="DZ31" s="657"/>
      <c r="EA31" s="657"/>
      <c r="EB31" s="657"/>
      <c r="EC31" s="669"/>
    </row>
    <row r="32" spans="2:133" ht="11.25" customHeight="1" x14ac:dyDescent="0.2">
      <c r="B32" s="639" t="s">
        <v>318</v>
      </c>
      <c r="C32" s="640"/>
      <c r="D32" s="640"/>
      <c r="E32" s="640"/>
      <c r="F32" s="640"/>
      <c r="G32" s="640"/>
      <c r="H32" s="640"/>
      <c r="I32" s="640"/>
      <c r="J32" s="640"/>
      <c r="K32" s="640"/>
      <c r="L32" s="640"/>
      <c r="M32" s="640"/>
      <c r="N32" s="640"/>
      <c r="O32" s="640"/>
      <c r="P32" s="640"/>
      <c r="Q32" s="641"/>
      <c r="R32" s="642">
        <v>1021124</v>
      </c>
      <c r="S32" s="643"/>
      <c r="T32" s="643"/>
      <c r="U32" s="643"/>
      <c r="V32" s="643"/>
      <c r="W32" s="643"/>
      <c r="X32" s="643"/>
      <c r="Y32" s="644"/>
      <c r="Z32" s="680">
        <v>7.5</v>
      </c>
      <c r="AA32" s="680"/>
      <c r="AB32" s="680"/>
      <c r="AC32" s="680"/>
      <c r="AD32" s="681" t="s">
        <v>237</v>
      </c>
      <c r="AE32" s="681"/>
      <c r="AF32" s="681"/>
      <c r="AG32" s="681"/>
      <c r="AH32" s="681"/>
      <c r="AI32" s="681"/>
      <c r="AJ32" s="681"/>
      <c r="AK32" s="681"/>
      <c r="AL32" s="645" t="s">
        <v>129</v>
      </c>
      <c r="AM32" s="646"/>
      <c r="AN32" s="646"/>
      <c r="AO32" s="682"/>
      <c r="AP32" s="683"/>
      <c r="AQ32" s="684"/>
      <c r="AR32" s="684"/>
      <c r="AS32" s="684"/>
      <c r="AT32" s="717"/>
      <c r="AU32" s="208" t="s">
        <v>319</v>
      </c>
      <c r="AX32" s="639" t="s">
        <v>320</v>
      </c>
      <c r="AY32" s="640"/>
      <c r="AZ32" s="640"/>
      <c r="BA32" s="640"/>
      <c r="BB32" s="640"/>
      <c r="BC32" s="640"/>
      <c r="BD32" s="640"/>
      <c r="BE32" s="640"/>
      <c r="BF32" s="641"/>
      <c r="BG32" s="708">
        <v>99</v>
      </c>
      <c r="BH32" s="655"/>
      <c r="BI32" s="655"/>
      <c r="BJ32" s="655"/>
      <c r="BK32" s="655"/>
      <c r="BL32" s="655"/>
      <c r="BM32" s="646">
        <v>97.6</v>
      </c>
      <c r="BN32" s="655"/>
      <c r="BO32" s="655"/>
      <c r="BP32" s="655"/>
      <c r="BQ32" s="678"/>
      <c r="BR32" s="708">
        <v>99.1</v>
      </c>
      <c r="BS32" s="655"/>
      <c r="BT32" s="655"/>
      <c r="BU32" s="655"/>
      <c r="BV32" s="655"/>
      <c r="BW32" s="655"/>
      <c r="BX32" s="646">
        <v>97.5</v>
      </c>
      <c r="BY32" s="655"/>
      <c r="BZ32" s="655"/>
      <c r="CA32" s="655"/>
      <c r="CB32" s="678"/>
      <c r="CD32" s="665"/>
      <c r="CE32" s="666"/>
      <c r="CF32" s="639" t="s">
        <v>321</v>
      </c>
      <c r="CG32" s="640"/>
      <c r="CH32" s="640"/>
      <c r="CI32" s="640"/>
      <c r="CJ32" s="640"/>
      <c r="CK32" s="640"/>
      <c r="CL32" s="640"/>
      <c r="CM32" s="640"/>
      <c r="CN32" s="640"/>
      <c r="CO32" s="640"/>
      <c r="CP32" s="640"/>
      <c r="CQ32" s="641"/>
      <c r="CR32" s="642" t="s">
        <v>237</v>
      </c>
      <c r="CS32" s="643"/>
      <c r="CT32" s="643"/>
      <c r="CU32" s="643"/>
      <c r="CV32" s="643"/>
      <c r="CW32" s="643"/>
      <c r="CX32" s="643"/>
      <c r="CY32" s="644"/>
      <c r="CZ32" s="645" t="s">
        <v>129</v>
      </c>
      <c r="DA32" s="657"/>
      <c r="DB32" s="657"/>
      <c r="DC32" s="658"/>
      <c r="DD32" s="648" t="s">
        <v>237</v>
      </c>
      <c r="DE32" s="643"/>
      <c r="DF32" s="643"/>
      <c r="DG32" s="643"/>
      <c r="DH32" s="643"/>
      <c r="DI32" s="643"/>
      <c r="DJ32" s="643"/>
      <c r="DK32" s="644"/>
      <c r="DL32" s="648" t="s">
        <v>129</v>
      </c>
      <c r="DM32" s="643"/>
      <c r="DN32" s="643"/>
      <c r="DO32" s="643"/>
      <c r="DP32" s="643"/>
      <c r="DQ32" s="643"/>
      <c r="DR32" s="643"/>
      <c r="DS32" s="643"/>
      <c r="DT32" s="643"/>
      <c r="DU32" s="643"/>
      <c r="DV32" s="644"/>
      <c r="DW32" s="645" t="s">
        <v>129</v>
      </c>
      <c r="DX32" s="657"/>
      <c r="DY32" s="657"/>
      <c r="DZ32" s="657"/>
      <c r="EA32" s="657"/>
      <c r="EB32" s="657"/>
      <c r="EC32" s="669"/>
    </row>
    <row r="33" spans="2:133" ht="11.25" customHeight="1" x14ac:dyDescent="0.2">
      <c r="B33" s="639" t="s">
        <v>322</v>
      </c>
      <c r="C33" s="640"/>
      <c r="D33" s="640"/>
      <c r="E33" s="640"/>
      <c r="F33" s="640"/>
      <c r="G33" s="640"/>
      <c r="H33" s="640"/>
      <c r="I33" s="640"/>
      <c r="J33" s="640"/>
      <c r="K33" s="640"/>
      <c r="L33" s="640"/>
      <c r="M33" s="640"/>
      <c r="N33" s="640"/>
      <c r="O33" s="640"/>
      <c r="P33" s="640"/>
      <c r="Q33" s="641"/>
      <c r="R33" s="642">
        <v>2233</v>
      </c>
      <c r="S33" s="643"/>
      <c r="T33" s="643"/>
      <c r="U33" s="643"/>
      <c r="V33" s="643"/>
      <c r="W33" s="643"/>
      <c r="X33" s="643"/>
      <c r="Y33" s="644"/>
      <c r="Z33" s="680">
        <v>0</v>
      </c>
      <c r="AA33" s="680"/>
      <c r="AB33" s="680"/>
      <c r="AC33" s="680"/>
      <c r="AD33" s="681">
        <v>1662</v>
      </c>
      <c r="AE33" s="681"/>
      <c r="AF33" s="681"/>
      <c r="AG33" s="681"/>
      <c r="AH33" s="681"/>
      <c r="AI33" s="681"/>
      <c r="AJ33" s="681"/>
      <c r="AK33" s="681"/>
      <c r="AL33" s="645">
        <v>0</v>
      </c>
      <c r="AM33" s="646"/>
      <c r="AN33" s="646"/>
      <c r="AO33" s="682"/>
      <c r="AP33" s="685"/>
      <c r="AQ33" s="686"/>
      <c r="AR33" s="686"/>
      <c r="AS33" s="686"/>
      <c r="AT33" s="718"/>
      <c r="AU33" s="213"/>
      <c r="AV33" s="213"/>
      <c r="AW33" s="213"/>
      <c r="AX33" s="623" t="s">
        <v>323</v>
      </c>
      <c r="AY33" s="624"/>
      <c r="AZ33" s="624"/>
      <c r="BA33" s="624"/>
      <c r="BB33" s="624"/>
      <c r="BC33" s="624"/>
      <c r="BD33" s="624"/>
      <c r="BE33" s="624"/>
      <c r="BF33" s="625"/>
      <c r="BG33" s="703">
        <v>99</v>
      </c>
      <c r="BH33" s="627"/>
      <c r="BI33" s="627"/>
      <c r="BJ33" s="627"/>
      <c r="BK33" s="627"/>
      <c r="BL33" s="627"/>
      <c r="BM33" s="673">
        <v>96.4</v>
      </c>
      <c r="BN33" s="627"/>
      <c r="BO33" s="627"/>
      <c r="BP33" s="627"/>
      <c r="BQ33" s="690"/>
      <c r="BR33" s="703">
        <v>99</v>
      </c>
      <c r="BS33" s="627"/>
      <c r="BT33" s="627"/>
      <c r="BU33" s="627"/>
      <c r="BV33" s="627"/>
      <c r="BW33" s="627"/>
      <c r="BX33" s="673">
        <v>96.2</v>
      </c>
      <c r="BY33" s="627"/>
      <c r="BZ33" s="627"/>
      <c r="CA33" s="627"/>
      <c r="CB33" s="690"/>
      <c r="CD33" s="639" t="s">
        <v>324</v>
      </c>
      <c r="CE33" s="640"/>
      <c r="CF33" s="640"/>
      <c r="CG33" s="640"/>
      <c r="CH33" s="640"/>
      <c r="CI33" s="640"/>
      <c r="CJ33" s="640"/>
      <c r="CK33" s="640"/>
      <c r="CL33" s="640"/>
      <c r="CM33" s="640"/>
      <c r="CN33" s="640"/>
      <c r="CO33" s="640"/>
      <c r="CP33" s="640"/>
      <c r="CQ33" s="641"/>
      <c r="CR33" s="642">
        <v>5564338</v>
      </c>
      <c r="CS33" s="655"/>
      <c r="CT33" s="655"/>
      <c r="CU33" s="655"/>
      <c r="CV33" s="655"/>
      <c r="CW33" s="655"/>
      <c r="CX33" s="655"/>
      <c r="CY33" s="656"/>
      <c r="CZ33" s="645">
        <v>43.5</v>
      </c>
      <c r="DA33" s="657"/>
      <c r="DB33" s="657"/>
      <c r="DC33" s="658"/>
      <c r="DD33" s="648">
        <v>4141718</v>
      </c>
      <c r="DE33" s="655"/>
      <c r="DF33" s="655"/>
      <c r="DG33" s="655"/>
      <c r="DH33" s="655"/>
      <c r="DI33" s="655"/>
      <c r="DJ33" s="655"/>
      <c r="DK33" s="656"/>
      <c r="DL33" s="648">
        <v>3090924</v>
      </c>
      <c r="DM33" s="655"/>
      <c r="DN33" s="655"/>
      <c r="DO33" s="655"/>
      <c r="DP33" s="655"/>
      <c r="DQ33" s="655"/>
      <c r="DR33" s="655"/>
      <c r="DS33" s="655"/>
      <c r="DT33" s="655"/>
      <c r="DU33" s="655"/>
      <c r="DV33" s="656"/>
      <c r="DW33" s="645">
        <v>38.5</v>
      </c>
      <c r="DX33" s="657"/>
      <c r="DY33" s="657"/>
      <c r="DZ33" s="657"/>
      <c r="EA33" s="657"/>
      <c r="EB33" s="657"/>
      <c r="EC33" s="669"/>
    </row>
    <row r="34" spans="2:133" ht="11.25" customHeight="1" x14ac:dyDescent="0.2">
      <c r="B34" s="639" t="s">
        <v>325</v>
      </c>
      <c r="C34" s="640"/>
      <c r="D34" s="640"/>
      <c r="E34" s="640"/>
      <c r="F34" s="640"/>
      <c r="G34" s="640"/>
      <c r="H34" s="640"/>
      <c r="I34" s="640"/>
      <c r="J34" s="640"/>
      <c r="K34" s="640"/>
      <c r="L34" s="640"/>
      <c r="M34" s="640"/>
      <c r="N34" s="640"/>
      <c r="O34" s="640"/>
      <c r="P34" s="640"/>
      <c r="Q34" s="641"/>
      <c r="R34" s="642">
        <v>125871</v>
      </c>
      <c r="S34" s="643"/>
      <c r="T34" s="643"/>
      <c r="U34" s="643"/>
      <c r="V34" s="643"/>
      <c r="W34" s="643"/>
      <c r="X34" s="643"/>
      <c r="Y34" s="644"/>
      <c r="Z34" s="680">
        <v>0.9</v>
      </c>
      <c r="AA34" s="680"/>
      <c r="AB34" s="680"/>
      <c r="AC34" s="680"/>
      <c r="AD34" s="681" t="s">
        <v>129</v>
      </c>
      <c r="AE34" s="681"/>
      <c r="AF34" s="681"/>
      <c r="AG34" s="681"/>
      <c r="AH34" s="681"/>
      <c r="AI34" s="681"/>
      <c r="AJ34" s="681"/>
      <c r="AK34" s="681"/>
      <c r="AL34" s="645" t="s">
        <v>129</v>
      </c>
      <c r="AM34" s="646"/>
      <c r="AN34" s="646"/>
      <c r="AO34" s="682"/>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9" t="s">
        <v>326</v>
      </c>
      <c r="CE34" s="640"/>
      <c r="CF34" s="640"/>
      <c r="CG34" s="640"/>
      <c r="CH34" s="640"/>
      <c r="CI34" s="640"/>
      <c r="CJ34" s="640"/>
      <c r="CK34" s="640"/>
      <c r="CL34" s="640"/>
      <c r="CM34" s="640"/>
      <c r="CN34" s="640"/>
      <c r="CO34" s="640"/>
      <c r="CP34" s="640"/>
      <c r="CQ34" s="641"/>
      <c r="CR34" s="642">
        <v>1846911</v>
      </c>
      <c r="CS34" s="643"/>
      <c r="CT34" s="643"/>
      <c r="CU34" s="643"/>
      <c r="CV34" s="643"/>
      <c r="CW34" s="643"/>
      <c r="CX34" s="643"/>
      <c r="CY34" s="644"/>
      <c r="CZ34" s="645">
        <v>14.4</v>
      </c>
      <c r="DA34" s="657"/>
      <c r="DB34" s="657"/>
      <c r="DC34" s="658"/>
      <c r="DD34" s="648">
        <v>1318877</v>
      </c>
      <c r="DE34" s="643"/>
      <c r="DF34" s="643"/>
      <c r="DG34" s="643"/>
      <c r="DH34" s="643"/>
      <c r="DI34" s="643"/>
      <c r="DJ34" s="643"/>
      <c r="DK34" s="644"/>
      <c r="DL34" s="648">
        <v>1071566</v>
      </c>
      <c r="DM34" s="643"/>
      <c r="DN34" s="643"/>
      <c r="DO34" s="643"/>
      <c r="DP34" s="643"/>
      <c r="DQ34" s="643"/>
      <c r="DR34" s="643"/>
      <c r="DS34" s="643"/>
      <c r="DT34" s="643"/>
      <c r="DU34" s="643"/>
      <c r="DV34" s="644"/>
      <c r="DW34" s="645">
        <v>13.3</v>
      </c>
      <c r="DX34" s="657"/>
      <c r="DY34" s="657"/>
      <c r="DZ34" s="657"/>
      <c r="EA34" s="657"/>
      <c r="EB34" s="657"/>
      <c r="EC34" s="669"/>
    </row>
    <row r="35" spans="2:133" ht="11.25" customHeight="1" x14ac:dyDescent="0.2">
      <c r="B35" s="639" t="s">
        <v>327</v>
      </c>
      <c r="C35" s="640"/>
      <c r="D35" s="640"/>
      <c r="E35" s="640"/>
      <c r="F35" s="640"/>
      <c r="G35" s="640"/>
      <c r="H35" s="640"/>
      <c r="I35" s="640"/>
      <c r="J35" s="640"/>
      <c r="K35" s="640"/>
      <c r="L35" s="640"/>
      <c r="M35" s="640"/>
      <c r="N35" s="640"/>
      <c r="O35" s="640"/>
      <c r="P35" s="640"/>
      <c r="Q35" s="641"/>
      <c r="R35" s="642">
        <v>138809</v>
      </c>
      <c r="S35" s="643"/>
      <c r="T35" s="643"/>
      <c r="U35" s="643"/>
      <c r="V35" s="643"/>
      <c r="W35" s="643"/>
      <c r="X35" s="643"/>
      <c r="Y35" s="644"/>
      <c r="Z35" s="680">
        <v>1</v>
      </c>
      <c r="AA35" s="680"/>
      <c r="AB35" s="680"/>
      <c r="AC35" s="680"/>
      <c r="AD35" s="681" t="s">
        <v>129</v>
      </c>
      <c r="AE35" s="681"/>
      <c r="AF35" s="681"/>
      <c r="AG35" s="681"/>
      <c r="AH35" s="681"/>
      <c r="AI35" s="681"/>
      <c r="AJ35" s="681"/>
      <c r="AK35" s="681"/>
      <c r="AL35" s="645" t="s">
        <v>129</v>
      </c>
      <c r="AM35" s="646"/>
      <c r="AN35" s="646"/>
      <c r="AO35" s="682"/>
      <c r="AP35" s="218"/>
      <c r="AQ35" s="694" t="s">
        <v>328</v>
      </c>
      <c r="AR35" s="695"/>
      <c r="AS35" s="695"/>
      <c r="AT35" s="695"/>
      <c r="AU35" s="695"/>
      <c r="AV35" s="695"/>
      <c r="AW35" s="695"/>
      <c r="AX35" s="695"/>
      <c r="AY35" s="695"/>
      <c r="AZ35" s="695"/>
      <c r="BA35" s="695"/>
      <c r="BB35" s="695"/>
      <c r="BC35" s="695"/>
      <c r="BD35" s="695"/>
      <c r="BE35" s="695"/>
      <c r="BF35" s="696"/>
      <c r="BG35" s="694" t="s">
        <v>329</v>
      </c>
      <c r="BH35" s="695"/>
      <c r="BI35" s="695"/>
      <c r="BJ35" s="695"/>
      <c r="BK35" s="695"/>
      <c r="BL35" s="695"/>
      <c r="BM35" s="695"/>
      <c r="BN35" s="695"/>
      <c r="BO35" s="695"/>
      <c r="BP35" s="695"/>
      <c r="BQ35" s="695"/>
      <c r="BR35" s="695"/>
      <c r="BS35" s="695"/>
      <c r="BT35" s="695"/>
      <c r="BU35" s="695"/>
      <c r="BV35" s="695"/>
      <c r="BW35" s="695"/>
      <c r="BX35" s="695"/>
      <c r="BY35" s="695"/>
      <c r="BZ35" s="695"/>
      <c r="CA35" s="695"/>
      <c r="CB35" s="696"/>
      <c r="CD35" s="639" t="s">
        <v>330</v>
      </c>
      <c r="CE35" s="640"/>
      <c r="CF35" s="640"/>
      <c r="CG35" s="640"/>
      <c r="CH35" s="640"/>
      <c r="CI35" s="640"/>
      <c r="CJ35" s="640"/>
      <c r="CK35" s="640"/>
      <c r="CL35" s="640"/>
      <c r="CM35" s="640"/>
      <c r="CN35" s="640"/>
      <c r="CO35" s="640"/>
      <c r="CP35" s="640"/>
      <c r="CQ35" s="641"/>
      <c r="CR35" s="642">
        <v>39237</v>
      </c>
      <c r="CS35" s="655"/>
      <c r="CT35" s="655"/>
      <c r="CU35" s="655"/>
      <c r="CV35" s="655"/>
      <c r="CW35" s="655"/>
      <c r="CX35" s="655"/>
      <c r="CY35" s="656"/>
      <c r="CZ35" s="645">
        <v>0.3</v>
      </c>
      <c r="DA35" s="657"/>
      <c r="DB35" s="657"/>
      <c r="DC35" s="658"/>
      <c r="DD35" s="648">
        <v>25769</v>
      </c>
      <c r="DE35" s="655"/>
      <c r="DF35" s="655"/>
      <c r="DG35" s="655"/>
      <c r="DH35" s="655"/>
      <c r="DI35" s="655"/>
      <c r="DJ35" s="655"/>
      <c r="DK35" s="656"/>
      <c r="DL35" s="648">
        <v>23755</v>
      </c>
      <c r="DM35" s="655"/>
      <c r="DN35" s="655"/>
      <c r="DO35" s="655"/>
      <c r="DP35" s="655"/>
      <c r="DQ35" s="655"/>
      <c r="DR35" s="655"/>
      <c r="DS35" s="655"/>
      <c r="DT35" s="655"/>
      <c r="DU35" s="655"/>
      <c r="DV35" s="656"/>
      <c r="DW35" s="645">
        <v>0.3</v>
      </c>
      <c r="DX35" s="657"/>
      <c r="DY35" s="657"/>
      <c r="DZ35" s="657"/>
      <c r="EA35" s="657"/>
      <c r="EB35" s="657"/>
      <c r="EC35" s="669"/>
    </row>
    <row r="36" spans="2:133" ht="11.25" customHeight="1" x14ac:dyDescent="0.2">
      <c r="B36" s="639" t="s">
        <v>331</v>
      </c>
      <c r="C36" s="640"/>
      <c r="D36" s="640"/>
      <c r="E36" s="640"/>
      <c r="F36" s="640"/>
      <c r="G36" s="640"/>
      <c r="H36" s="640"/>
      <c r="I36" s="640"/>
      <c r="J36" s="640"/>
      <c r="K36" s="640"/>
      <c r="L36" s="640"/>
      <c r="M36" s="640"/>
      <c r="N36" s="640"/>
      <c r="O36" s="640"/>
      <c r="P36" s="640"/>
      <c r="Q36" s="641"/>
      <c r="R36" s="642">
        <v>418204</v>
      </c>
      <c r="S36" s="643"/>
      <c r="T36" s="643"/>
      <c r="U36" s="643"/>
      <c r="V36" s="643"/>
      <c r="W36" s="643"/>
      <c r="X36" s="643"/>
      <c r="Y36" s="644"/>
      <c r="Z36" s="680">
        <v>3.1</v>
      </c>
      <c r="AA36" s="680"/>
      <c r="AB36" s="680"/>
      <c r="AC36" s="680"/>
      <c r="AD36" s="681" t="s">
        <v>237</v>
      </c>
      <c r="AE36" s="681"/>
      <c r="AF36" s="681"/>
      <c r="AG36" s="681"/>
      <c r="AH36" s="681"/>
      <c r="AI36" s="681"/>
      <c r="AJ36" s="681"/>
      <c r="AK36" s="681"/>
      <c r="AL36" s="645" t="s">
        <v>129</v>
      </c>
      <c r="AM36" s="646"/>
      <c r="AN36" s="646"/>
      <c r="AO36" s="682"/>
      <c r="AP36" s="218"/>
      <c r="AQ36" s="691" t="s">
        <v>332</v>
      </c>
      <c r="AR36" s="692"/>
      <c r="AS36" s="692"/>
      <c r="AT36" s="692"/>
      <c r="AU36" s="692"/>
      <c r="AV36" s="692"/>
      <c r="AW36" s="692"/>
      <c r="AX36" s="692"/>
      <c r="AY36" s="693"/>
      <c r="AZ36" s="697">
        <v>2068905</v>
      </c>
      <c r="BA36" s="698"/>
      <c r="BB36" s="698"/>
      <c r="BC36" s="698"/>
      <c r="BD36" s="698"/>
      <c r="BE36" s="698"/>
      <c r="BF36" s="699"/>
      <c r="BG36" s="700" t="s">
        <v>333</v>
      </c>
      <c r="BH36" s="701"/>
      <c r="BI36" s="701"/>
      <c r="BJ36" s="701"/>
      <c r="BK36" s="701"/>
      <c r="BL36" s="701"/>
      <c r="BM36" s="701"/>
      <c r="BN36" s="701"/>
      <c r="BO36" s="701"/>
      <c r="BP36" s="701"/>
      <c r="BQ36" s="701"/>
      <c r="BR36" s="701"/>
      <c r="BS36" s="701"/>
      <c r="BT36" s="701"/>
      <c r="BU36" s="702"/>
      <c r="BV36" s="697">
        <v>25768</v>
      </c>
      <c r="BW36" s="698"/>
      <c r="BX36" s="698"/>
      <c r="BY36" s="698"/>
      <c r="BZ36" s="698"/>
      <c r="CA36" s="698"/>
      <c r="CB36" s="699"/>
      <c r="CD36" s="639" t="s">
        <v>334</v>
      </c>
      <c r="CE36" s="640"/>
      <c r="CF36" s="640"/>
      <c r="CG36" s="640"/>
      <c r="CH36" s="640"/>
      <c r="CI36" s="640"/>
      <c r="CJ36" s="640"/>
      <c r="CK36" s="640"/>
      <c r="CL36" s="640"/>
      <c r="CM36" s="640"/>
      <c r="CN36" s="640"/>
      <c r="CO36" s="640"/>
      <c r="CP36" s="640"/>
      <c r="CQ36" s="641"/>
      <c r="CR36" s="642">
        <v>1924447</v>
      </c>
      <c r="CS36" s="643"/>
      <c r="CT36" s="643"/>
      <c r="CU36" s="643"/>
      <c r="CV36" s="643"/>
      <c r="CW36" s="643"/>
      <c r="CX36" s="643"/>
      <c r="CY36" s="644"/>
      <c r="CZ36" s="645">
        <v>15</v>
      </c>
      <c r="DA36" s="657"/>
      <c r="DB36" s="657"/>
      <c r="DC36" s="658"/>
      <c r="DD36" s="648">
        <v>1439370</v>
      </c>
      <c r="DE36" s="643"/>
      <c r="DF36" s="643"/>
      <c r="DG36" s="643"/>
      <c r="DH36" s="643"/>
      <c r="DI36" s="643"/>
      <c r="DJ36" s="643"/>
      <c r="DK36" s="644"/>
      <c r="DL36" s="648">
        <v>944929</v>
      </c>
      <c r="DM36" s="643"/>
      <c r="DN36" s="643"/>
      <c r="DO36" s="643"/>
      <c r="DP36" s="643"/>
      <c r="DQ36" s="643"/>
      <c r="DR36" s="643"/>
      <c r="DS36" s="643"/>
      <c r="DT36" s="643"/>
      <c r="DU36" s="643"/>
      <c r="DV36" s="644"/>
      <c r="DW36" s="645">
        <v>11.8</v>
      </c>
      <c r="DX36" s="657"/>
      <c r="DY36" s="657"/>
      <c r="DZ36" s="657"/>
      <c r="EA36" s="657"/>
      <c r="EB36" s="657"/>
      <c r="EC36" s="669"/>
    </row>
    <row r="37" spans="2:133" ht="11.25" customHeight="1" x14ac:dyDescent="0.2">
      <c r="B37" s="639" t="s">
        <v>335</v>
      </c>
      <c r="C37" s="640"/>
      <c r="D37" s="640"/>
      <c r="E37" s="640"/>
      <c r="F37" s="640"/>
      <c r="G37" s="640"/>
      <c r="H37" s="640"/>
      <c r="I37" s="640"/>
      <c r="J37" s="640"/>
      <c r="K37" s="640"/>
      <c r="L37" s="640"/>
      <c r="M37" s="640"/>
      <c r="N37" s="640"/>
      <c r="O37" s="640"/>
      <c r="P37" s="640"/>
      <c r="Q37" s="641"/>
      <c r="R37" s="642">
        <v>278968</v>
      </c>
      <c r="S37" s="643"/>
      <c r="T37" s="643"/>
      <c r="U37" s="643"/>
      <c r="V37" s="643"/>
      <c r="W37" s="643"/>
      <c r="X37" s="643"/>
      <c r="Y37" s="644"/>
      <c r="Z37" s="680">
        <v>2.1</v>
      </c>
      <c r="AA37" s="680"/>
      <c r="AB37" s="680"/>
      <c r="AC37" s="680"/>
      <c r="AD37" s="681">
        <v>214</v>
      </c>
      <c r="AE37" s="681"/>
      <c r="AF37" s="681"/>
      <c r="AG37" s="681"/>
      <c r="AH37" s="681"/>
      <c r="AI37" s="681"/>
      <c r="AJ37" s="681"/>
      <c r="AK37" s="681"/>
      <c r="AL37" s="645">
        <v>0</v>
      </c>
      <c r="AM37" s="646"/>
      <c r="AN37" s="646"/>
      <c r="AO37" s="682"/>
      <c r="AQ37" s="675" t="s">
        <v>336</v>
      </c>
      <c r="AR37" s="676"/>
      <c r="AS37" s="676"/>
      <c r="AT37" s="676"/>
      <c r="AU37" s="676"/>
      <c r="AV37" s="676"/>
      <c r="AW37" s="676"/>
      <c r="AX37" s="676"/>
      <c r="AY37" s="677"/>
      <c r="AZ37" s="642">
        <v>708320</v>
      </c>
      <c r="BA37" s="643"/>
      <c r="BB37" s="643"/>
      <c r="BC37" s="643"/>
      <c r="BD37" s="655"/>
      <c r="BE37" s="655"/>
      <c r="BF37" s="678"/>
      <c r="BG37" s="639" t="s">
        <v>337</v>
      </c>
      <c r="BH37" s="640"/>
      <c r="BI37" s="640"/>
      <c r="BJ37" s="640"/>
      <c r="BK37" s="640"/>
      <c r="BL37" s="640"/>
      <c r="BM37" s="640"/>
      <c r="BN37" s="640"/>
      <c r="BO37" s="640"/>
      <c r="BP37" s="640"/>
      <c r="BQ37" s="640"/>
      <c r="BR37" s="640"/>
      <c r="BS37" s="640"/>
      <c r="BT37" s="640"/>
      <c r="BU37" s="641"/>
      <c r="BV37" s="642">
        <v>13828</v>
      </c>
      <c r="BW37" s="643"/>
      <c r="BX37" s="643"/>
      <c r="BY37" s="643"/>
      <c r="BZ37" s="643"/>
      <c r="CA37" s="643"/>
      <c r="CB37" s="679"/>
      <c r="CD37" s="639" t="s">
        <v>338</v>
      </c>
      <c r="CE37" s="640"/>
      <c r="CF37" s="640"/>
      <c r="CG37" s="640"/>
      <c r="CH37" s="640"/>
      <c r="CI37" s="640"/>
      <c r="CJ37" s="640"/>
      <c r="CK37" s="640"/>
      <c r="CL37" s="640"/>
      <c r="CM37" s="640"/>
      <c r="CN37" s="640"/>
      <c r="CO37" s="640"/>
      <c r="CP37" s="640"/>
      <c r="CQ37" s="641"/>
      <c r="CR37" s="642">
        <v>281235</v>
      </c>
      <c r="CS37" s="655"/>
      <c r="CT37" s="655"/>
      <c r="CU37" s="655"/>
      <c r="CV37" s="655"/>
      <c r="CW37" s="655"/>
      <c r="CX37" s="655"/>
      <c r="CY37" s="656"/>
      <c r="CZ37" s="645">
        <v>2.2000000000000002</v>
      </c>
      <c r="DA37" s="657"/>
      <c r="DB37" s="657"/>
      <c r="DC37" s="658"/>
      <c r="DD37" s="648">
        <v>145286</v>
      </c>
      <c r="DE37" s="655"/>
      <c r="DF37" s="655"/>
      <c r="DG37" s="655"/>
      <c r="DH37" s="655"/>
      <c r="DI37" s="655"/>
      <c r="DJ37" s="655"/>
      <c r="DK37" s="656"/>
      <c r="DL37" s="648">
        <v>104337</v>
      </c>
      <c r="DM37" s="655"/>
      <c r="DN37" s="655"/>
      <c r="DO37" s="655"/>
      <c r="DP37" s="655"/>
      <c r="DQ37" s="655"/>
      <c r="DR37" s="655"/>
      <c r="DS37" s="655"/>
      <c r="DT37" s="655"/>
      <c r="DU37" s="655"/>
      <c r="DV37" s="656"/>
      <c r="DW37" s="645">
        <v>1.3</v>
      </c>
      <c r="DX37" s="657"/>
      <c r="DY37" s="657"/>
      <c r="DZ37" s="657"/>
      <c r="EA37" s="657"/>
      <c r="EB37" s="657"/>
      <c r="EC37" s="669"/>
    </row>
    <row r="38" spans="2:133" ht="11.25" customHeight="1" x14ac:dyDescent="0.2">
      <c r="B38" s="639" t="s">
        <v>339</v>
      </c>
      <c r="C38" s="640"/>
      <c r="D38" s="640"/>
      <c r="E38" s="640"/>
      <c r="F38" s="640"/>
      <c r="G38" s="640"/>
      <c r="H38" s="640"/>
      <c r="I38" s="640"/>
      <c r="J38" s="640"/>
      <c r="K38" s="640"/>
      <c r="L38" s="640"/>
      <c r="M38" s="640"/>
      <c r="N38" s="640"/>
      <c r="O38" s="640"/>
      <c r="P38" s="640"/>
      <c r="Q38" s="641"/>
      <c r="R38" s="642">
        <v>558600</v>
      </c>
      <c r="S38" s="643"/>
      <c r="T38" s="643"/>
      <c r="U38" s="643"/>
      <c r="V38" s="643"/>
      <c r="W38" s="643"/>
      <c r="X38" s="643"/>
      <c r="Y38" s="644"/>
      <c r="Z38" s="680">
        <v>4.0999999999999996</v>
      </c>
      <c r="AA38" s="680"/>
      <c r="AB38" s="680"/>
      <c r="AC38" s="680"/>
      <c r="AD38" s="681" t="s">
        <v>129</v>
      </c>
      <c r="AE38" s="681"/>
      <c r="AF38" s="681"/>
      <c r="AG38" s="681"/>
      <c r="AH38" s="681"/>
      <c r="AI38" s="681"/>
      <c r="AJ38" s="681"/>
      <c r="AK38" s="681"/>
      <c r="AL38" s="645" t="s">
        <v>129</v>
      </c>
      <c r="AM38" s="646"/>
      <c r="AN38" s="646"/>
      <c r="AO38" s="682"/>
      <c r="AQ38" s="675" t="s">
        <v>340</v>
      </c>
      <c r="AR38" s="676"/>
      <c r="AS38" s="676"/>
      <c r="AT38" s="676"/>
      <c r="AU38" s="676"/>
      <c r="AV38" s="676"/>
      <c r="AW38" s="676"/>
      <c r="AX38" s="676"/>
      <c r="AY38" s="677"/>
      <c r="AZ38" s="642">
        <v>43238</v>
      </c>
      <c r="BA38" s="643"/>
      <c r="BB38" s="643"/>
      <c r="BC38" s="643"/>
      <c r="BD38" s="655"/>
      <c r="BE38" s="655"/>
      <c r="BF38" s="678"/>
      <c r="BG38" s="639" t="s">
        <v>341</v>
      </c>
      <c r="BH38" s="640"/>
      <c r="BI38" s="640"/>
      <c r="BJ38" s="640"/>
      <c r="BK38" s="640"/>
      <c r="BL38" s="640"/>
      <c r="BM38" s="640"/>
      <c r="BN38" s="640"/>
      <c r="BO38" s="640"/>
      <c r="BP38" s="640"/>
      <c r="BQ38" s="640"/>
      <c r="BR38" s="640"/>
      <c r="BS38" s="640"/>
      <c r="BT38" s="640"/>
      <c r="BU38" s="641"/>
      <c r="BV38" s="642">
        <v>4906</v>
      </c>
      <c r="BW38" s="643"/>
      <c r="BX38" s="643"/>
      <c r="BY38" s="643"/>
      <c r="BZ38" s="643"/>
      <c r="CA38" s="643"/>
      <c r="CB38" s="679"/>
      <c r="CD38" s="639" t="s">
        <v>342</v>
      </c>
      <c r="CE38" s="640"/>
      <c r="CF38" s="640"/>
      <c r="CG38" s="640"/>
      <c r="CH38" s="640"/>
      <c r="CI38" s="640"/>
      <c r="CJ38" s="640"/>
      <c r="CK38" s="640"/>
      <c r="CL38" s="640"/>
      <c r="CM38" s="640"/>
      <c r="CN38" s="640"/>
      <c r="CO38" s="640"/>
      <c r="CP38" s="640"/>
      <c r="CQ38" s="641"/>
      <c r="CR38" s="642">
        <v>1315057</v>
      </c>
      <c r="CS38" s="643"/>
      <c r="CT38" s="643"/>
      <c r="CU38" s="643"/>
      <c r="CV38" s="643"/>
      <c r="CW38" s="643"/>
      <c r="CX38" s="643"/>
      <c r="CY38" s="644"/>
      <c r="CZ38" s="645">
        <v>10.3</v>
      </c>
      <c r="DA38" s="657"/>
      <c r="DB38" s="657"/>
      <c r="DC38" s="658"/>
      <c r="DD38" s="648">
        <v>1066238</v>
      </c>
      <c r="DE38" s="643"/>
      <c r="DF38" s="643"/>
      <c r="DG38" s="643"/>
      <c r="DH38" s="643"/>
      <c r="DI38" s="643"/>
      <c r="DJ38" s="643"/>
      <c r="DK38" s="644"/>
      <c r="DL38" s="648">
        <v>1050674</v>
      </c>
      <c r="DM38" s="643"/>
      <c r="DN38" s="643"/>
      <c r="DO38" s="643"/>
      <c r="DP38" s="643"/>
      <c r="DQ38" s="643"/>
      <c r="DR38" s="643"/>
      <c r="DS38" s="643"/>
      <c r="DT38" s="643"/>
      <c r="DU38" s="643"/>
      <c r="DV38" s="644"/>
      <c r="DW38" s="645">
        <v>13.1</v>
      </c>
      <c r="DX38" s="657"/>
      <c r="DY38" s="657"/>
      <c r="DZ38" s="657"/>
      <c r="EA38" s="657"/>
      <c r="EB38" s="657"/>
      <c r="EC38" s="669"/>
    </row>
    <row r="39" spans="2:133" ht="11.25" customHeight="1" x14ac:dyDescent="0.2">
      <c r="B39" s="639" t="s">
        <v>343</v>
      </c>
      <c r="C39" s="640"/>
      <c r="D39" s="640"/>
      <c r="E39" s="640"/>
      <c r="F39" s="640"/>
      <c r="G39" s="640"/>
      <c r="H39" s="640"/>
      <c r="I39" s="640"/>
      <c r="J39" s="640"/>
      <c r="K39" s="640"/>
      <c r="L39" s="640"/>
      <c r="M39" s="640"/>
      <c r="N39" s="640"/>
      <c r="O39" s="640"/>
      <c r="P39" s="640"/>
      <c r="Q39" s="641"/>
      <c r="R39" s="642" t="s">
        <v>237</v>
      </c>
      <c r="S39" s="643"/>
      <c r="T39" s="643"/>
      <c r="U39" s="643"/>
      <c r="V39" s="643"/>
      <c r="W39" s="643"/>
      <c r="X39" s="643"/>
      <c r="Y39" s="644"/>
      <c r="Z39" s="680" t="s">
        <v>129</v>
      </c>
      <c r="AA39" s="680"/>
      <c r="AB39" s="680"/>
      <c r="AC39" s="680"/>
      <c r="AD39" s="681" t="s">
        <v>237</v>
      </c>
      <c r="AE39" s="681"/>
      <c r="AF39" s="681"/>
      <c r="AG39" s="681"/>
      <c r="AH39" s="681"/>
      <c r="AI39" s="681"/>
      <c r="AJ39" s="681"/>
      <c r="AK39" s="681"/>
      <c r="AL39" s="645" t="s">
        <v>129</v>
      </c>
      <c r="AM39" s="646"/>
      <c r="AN39" s="646"/>
      <c r="AO39" s="682"/>
      <c r="AQ39" s="675" t="s">
        <v>344</v>
      </c>
      <c r="AR39" s="676"/>
      <c r="AS39" s="676"/>
      <c r="AT39" s="676"/>
      <c r="AU39" s="676"/>
      <c r="AV39" s="676"/>
      <c r="AW39" s="676"/>
      <c r="AX39" s="676"/>
      <c r="AY39" s="677"/>
      <c r="AZ39" s="642">
        <v>2290</v>
      </c>
      <c r="BA39" s="643"/>
      <c r="BB39" s="643"/>
      <c r="BC39" s="643"/>
      <c r="BD39" s="655"/>
      <c r="BE39" s="655"/>
      <c r="BF39" s="678"/>
      <c r="BG39" s="639" t="s">
        <v>345</v>
      </c>
      <c r="BH39" s="640"/>
      <c r="BI39" s="640"/>
      <c r="BJ39" s="640"/>
      <c r="BK39" s="640"/>
      <c r="BL39" s="640"/>
      <c r="BM39" s="640"/>
      <c r="BN39" s="640"/>
      <c r="BO39" s="640"/>
      <c r="BP39" s="640"/>
      <c r="BQ39" s="640"/>
      <c r="BR39" s="640"/>
      <c r="BS39" s="640"/>
      <c r="BT39" s="640"/>
      <c r="BU39" s="641"/>
      <c r="BV39" s="642">
        <v>7904</v>
      </c>
      <c r="BW39" s="643"/>
      <c r="BX39" s="643"/>
      <c r="BY39" s="643"/>
      <c r="BZ39" s="643"/>
      <c r="CA39" s="643"/>
      <c r="CB39" s="679"/>
      <c r="CD39" s="639" t="s">
        <v>346</v>
      </c>
      <c r="CE39" s="640"/>
      <c r="CF39" s="640"/>
      <c r="CG39" s="640"/>
      <c r="CH39" s="640"/>
      <c r="CI39" s="640"/>
      <c r="CJ39" s="640"/>
      <c r="CK39" s="640"/>
      <c r="CL39" s="640"/>
      <c r="CM39" s="640"/>
      <c r="CN39" s="640"/>
      <c r="CO39" s="640"/>
      <c r="CP39" s="640"/>
      <c r="CQ39" s="641"/>
      <c r="CR39" s="642">
        <v>170965</v>
      </c>
      <c r="CS39" s="655"/>
      <c r="CT39" s="655"/>
      <c r="CU39" s="655"/>
      <c r="CV39" s="655"/>
      <c r="CW39" s="655"/>
      <c r="CX39" s="655"/>
      <c r="CY39" s="656"/>
      <c r="CZ39" s="645">
        <v>1.3</v>
      </c>
      <c r="DA39" s="657"/>
      <c r="DB39" s="657"/>
      <c r="DC39" s="658"/>
      <c r="DD39" s="648">
        <v>39343</v>
      </c>
      <c r="DE39" s="655"/>
      <c r="DF39" s="655"/>
      <c r="DG39" s="655"/>
      <c r="DH39" s="655"/>
      <c r="DI39" s="655"/>
      <c r="DJ39" s="655"/>
      <c r="DK39" s="656"/>
      <c r="DL39" s="648" t="s">
        <v>129</v>
      </c>
      <c r="DM39" s="655"/>
      <c r="DN39" s="655"/>
      <c r="DO39" s="655"/>
      <c r="DP39" s="655"/>
      <c r="DQ39" s="655"/>
      <c r="DR39" s="655"/>
      <c r="DS39" s="655"/>
      <c r="DT39" s="655"/>
      <c r="DU39" s="655"/>
      <c r="DV39" s="656"/>
      <c r="DW39" s="645" t="s">
        <v>129</v>
      </c>
      <c r="DX39" s="657"/>
      <c r="DY39" s="657"/>
      <c r="DZ39" s="657"/>
      <c r="EA39" s="657"/>
      <c r="EB39" s="657"/>
      <c r="EC39" s="669"/>
    </row>
    <row r="40" spans="2:133" ht="11.25" customHeight="1" x14ac:dyDescent="0.2">
      <c r="B40" s="639" t="s">
        <v>347</v>
      </c>
      <c r="C40" s="640"/>
      <c r="D40" s="640"/>
      <c r="E40" s="640"/>
      <c r="F40" s="640"/>
      <c r="G40" s="640"/>
      <c r="H40" s="640"/>
      <c r="I40" s="640"/>
      <c r="J40" s="640"/>
      <c r="K40" s="640"/>
      <c r="L40" s="640"/>
      <c r="M40" s="640"/>
      <c r="N40" s="640"/>
      <c r="O40" s="640"/>
      <c r="P40" s="640"/>
      <c r="Q40" s="641"/>
      <c r="R40" s="642">
        <v>141400</v>
      </c>
      <c r="S40" s="643"/>
      <c r="T40" s="643"/>
      <c r="U40" s="643"/>
      <c r="V40" s="643"/>
      <c r="W40" s="643"/>
      <c r="X40" s="643"/>
      <c r="Y40" s="644"/>
      <c r="Z40" s="680">
        <v>1</v>
      </c>
      <c r="AA40" s="680"/>
      <c r="AB40" s="680"/>
      <c r="AC40" s="680"/>
      <c r="AD40" s="681" t="s">
        <v>237</v>
      </c>
      <c r="AE40" s="681"/>
      <c r="AF40" s="681"/>
      <c r="AG40" s="681"/>
      <c r="AH40" s="681"/>
      <c r="AI40" s="681"/>
      <c r="AJ40" s="681"/>
      <c r="AK40" s="681"/>
      <c r="AL40" s="645" t="s">
        <v>129</v>
      </c>
      <c r="AM40" s="646"/>
      <c r="AN40" s="646"/>
      <c r="AO40" s="682"/>
      <c r="AQ40" s="675" t="s">
        <v>348</v>
      </c>
      <c r="AR40" s="676"/>
      <c r="AS40" s="676"/>
      <c r="AT40" s="676"/>
      <c r="AU40" s="676"/>
      <c r="AV40" s="676"/>
      <c r="AW40" s="676"/>
      <c r="AX40" s="676"/>
      <c r="AY40" s="677"/>
      <c r="AZ40" s="642" t="s">
        <v>237</v>
      </c>
      <c r="BA40" s="643"/>
      <c r="BB40" s="643"/>
      <c r="BC40" s="643"/>
      <c r="BD40" s="655"/>
      <c r="BE40" s="655"/>
      <c r="BF40" s="678"/>
      <c r="BG40" s="683" t="s">
        <v>349</v>
      </c>
      <c r="BH40" s="684"/>
      <c r="BI40" s="684"/>
      <c r="BJ40" s="684"/>
      <c r="BK40" s="684"/>
      <c r="BL40" s="214"/>
      <c r="BM40" s="640" t="s">
        <v>350</v>
      </c>
      <c r="BN40" s="640"/>
      <c r="BO40" s="640"/>
      <c r="BP40" s="640"/>
      <c r="BQ40" s="640"/>
      <c r="BR40" s="640"/>
      <c r="BS40" s="640"/>
      <c r="BT40" s="640"/>
      <c r="BU40" s="641"/>
      <c r="BV40" s="642">
        <v>100</v>
      </c>
      <c r="BW40" s="643"/>
      <c r="BX40" s="643"/>
      <c r="BY40" s="643"/>
      <c r="BZ40" s="643"/>
      <c r="CA40" s="643"/>
      <c r="CB40" s="679"/>
      <c r="CD40" s="639" t="s">
        <v>351</v>
      </c>
      <c r="CE40" s="640"/>
      <c r="CF40" s="640"/>
      <c r="CG40" s="640"/>
      <c r="CH40" s="640"/>
      <c r="CI40" s="640"/>
      <c r="CJ40" s="640"/>
      <c r="CK40" s="640"/>
      <c r="CL40" s="640"/>
      <c r="CM40" s="640"/>
      <c r="CN40" s="640"/>
      <c r="CO40" s="640"/>
      <c r="CP40" s="640"/>
      <c r="CQ40" s="641"/>
      <c r="CR40" s="642">
        <v>267721</v>
      </c>
      <c r="CS40" s="643"/>
      <c r="CT40" s="643"/>
      <c r="CU40" s="643"/>
      <c r="CV40" s="643"/>
      <c r="CW40" s="643"/>
      <c r="CX40" s="643"/>
      <c r="CY40" s="644"/>
      <c r="CZ40" s="645">
        <v>2.1</v>
      </c>
      <c r="DA40" s="657"/>
      <c r="DB40" s="657"/>
      <c r="DC40" s="658"/>
      <c r="DD40" s="648">
        <v>252121</v>
      </c>
      <c r="DE40" s="643"/>
      <c r="DF40" s="643"/>
      <c r="DG40" s="643"/>
      <c r="DH40" s="643"/>
      <c r="DI40" s="643"/>
      <c r="DJ40" s="643"/>
      <c r="DK40" s="644"/>
      <c r="DL40" s="648" t="s">
        <v>129</v>
      </c>
      <c r="DM40" s="643"/>
      <c r="DN40" s="643"/>
      <c r="DO40" s="643"/>
      <c r="DP40" s="643"/>
      <c r="DQ40" s="643"/>
      <c r="DR40" s="643"/>
      <c r="DS40" s="643"/>
      <c r="DT40" s="643"/>
      <c r="DU40" s="643"/>
      <c r="DV40" s="644"/>
      <c r="DW40" s="645" t="s">
        <v>129</v>
      </c>
      <c r="DX40" s="657"/>
      <c r="DY40" s="657"/>
      <c r="DZ40" s="657"/>
      <c r="EA40" s="657"/>
      <c r="EB40" s="657"/>
      <c r="EC40" s="669"/>
    </row>
    <row r="41" spans="2:133" ht="11.25" customHeight="1" x14ac:dyDescent="0.2">
      <c r="B41" s="623" t="s">
        <v>352</v>
      </c>
      <c r="C41" s="624"/>
      <c r="D41" s="624"/>
      <c r="E41" s="624"/>
      <c r="F41" s="624"/>
      <c r="G41" s="624"/>
      <c r="H41" s="624"/>
      <c r="I41" s="624"/>
      <c r="J41" s="624"/>
      <c r="K41" s="624"/>
      <c r="L41" s="624"/>
      <c r="M41" s="624"/>
      <c r="N41" s="624"/>
      <c r="O41" s="624"/>
      <c r="P41" s="624"/>
      <c r="Q41" s="625"/>
      <c r="R41" s="626">
        <v>13596902</v>
      </c>
      <c r="S41" s="667"/>
      <c r="T41" s="667"/>
      <c r="U41" s="667"/>
      <c r="V41" s="667"/>
      <c r="W41" s="667"/>
      <c r="X41" s="667"/>
      <c r="Y41" s="670"/>
      <c r="Z41" s="671">
        <v>100</v>
      </c>
      <c r="AA41" s="671"/>
      <c r="AB41" s="671"/>
      <c r="AC41" s="671"/>
      <c r="AD41" s="672">
        <v>7891151</v>
      </c>
      <c r="AE41" s="672"/>
      <c r="AF41" s="672"/>
      <c r="AG41" s="672"/>
      <c r="AH41" s="672"/>
      <c r="AI41" s="672"/>
      <c r="AJ41" s="672"/>
      <c r="AK41" s="672"/>
      <c r="AL41" s="629">
        <v>100</v>
      </c>
      <c r="AM41" s="673"/>
      <c r="AN41" s="673"/>
      <c r="AO41" s="674"/>
      <c r="AQ41" s="675" t="s">
        <v>353</v>
      </c>
      <c r="AR41" s="676"/>
      <c r="AS41" s="676"/>
      <c r="AT41" s="676"/>
      <c r="AU41" s="676"/>
      <c r="AV41" s="676"/>
      <c r="AW41" s="676"/>
      <c r="AX41" s="676"/>
      <c r="AY41" s="677"/>
      <c r="AZ41" s="642">
        <v>255189</v>
      </c>
      <c r="BA41" s="643"/>
      <c r="BB41" s="643"/>
      <c r="BC41" s="643"/>
      <c r="BD41" s="655"/>
      <c r="BE41" s="655"/>
      <c r="BF41" s="678"/>
      <c r="BG41" s="683"/>
      <c r="BH41" s="684"/>
      <c r="BI41" s="684"/>
      <c r="BJ41" s="684"/>
      <c r="BK41" s="684"/>
      <c r="BL41" s="214"/>
      <c r="BM41" s="640" t="s">
        <v>354</v>
      </c>
      <c r="BN41" s="640"/>
      <c r="BO41" s="640"/>
      <c r="BP41" s="640"/>
      <c r="BQ41" s="640"/>
      <c r="BR41" s="640"/>
      <c r="BS41" s="640"/>
      <c r="BT41" s="640"/>
      <c r="BU41" s="641"/>
      <c r="BV41" s="642" t="s">
        <v>129</v>
      </c>
      <c r="BW41" s="643"/>
      <c r="BX41" s="643"/>
      <c r="BY41" s="643"/>
      <c r="BZ41" s="643"/>
      <c r="CA41" s="643"/>
      <c r="CB41" s="679"/>
      <c r="CD41" s="639" t="s">
        <v>355</v>
      </c>
      <c r="CE41" s="640"/>
      <c r="CF41" s="640"/>
      <c r="CG41" s="640"/>
      <c r="CH41" s="640"/>
      <c r="CI41" s="640"/>
      <c r="CJ41" s="640"/>
      <c r="CK41" s="640"/>
      <c r="CL41" s="640"/>
      <c r="CM41" s="640"/>
      <c r="CN41" s="640"/>
      <c r="CO41" s="640"/>
      <c r="CP41" s="640"/>
      <c r="CQ41" s="641"/>
      <c r="CR41" s="642" t="s">
        <v>237</v>
      </c>
      <c r="CS41" s="655"/>
      <c r="CT41" s="655"/>
      <c r="CU41" s="655"/>
      <c r="CV41" s="655"/>
      <c r="CW41" s="655"/>
      <c r="CX41" s="655"/>
      <c r="CY41" s="656"/>
      <c r="CZ41" s="645" t="s">
        <v>129</v>
      </c>
      <c r="DA41" s="657"/>
      <c r="DB41" s="657"/>
      <c r="DC41" s="658"/>
      <c r="DD41" s="648" t="s">
        <v>129</v>
      </c>
      <c r="DE41" s="655"/>
      <c r="DF41" s="655"/>
      <c r="DG41" s="655"/>
      <c r="DH41" s="655"/>
      <c r="DI41" s="655"/>
      <c r="DJ41" s="655"/>
      <c r="DK41" s="656"/>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AQ42" s="687" t="s">
        <v>356</v>
      </c>
      <c r="AR42" s="688"/>
      <c r="AS42" s="688"/>
      <c r="AT42" s="688"/>
      <c r="AU42" s="688"/>
      <c r="AV42" s="688"/>
      <c r="AW42" s="688"/>
      <c r="AX42" s="688"/>
      <c r="AY42" s="689"/>
      <c r="AZ42" s="626">
        <v>1059868</v>
      </c>
      <c r="BA42" s="667"/>
      <c r="BB42" s="667"/>
      <c r="BC42" s="667"/>
      <c r="BD42" s="627"/>
      <c r="BE42" s="627"/>
      <c r="BF42" s="690"/>
      <c r="BG42" s="685"/>
      <c r="BH42" s="686"/>
      <c r="BI42" s="686"/>
      <c r="BJ42" s="686"/>
      <c r="BK42" s="686"/>
      <c r="BL42" s="215"/>
      <c r="BM42" s="624" t="s">
        <v>357</v>
      </c>
      <c r="BN42" s="624"/>
      <c r="BO42" s="624"/>
      <c r="BP42" s="624"/>
      <c r="BQ42" s="624"/>
      <c r="BR42" s="624"/>
      <c r="BS42" s="624"/>
      <c r="BT42" s="624"/>
      <c r="BU42" s="625"/>
      <c r="BV42" s="626">
        <v>333</v>
      </c>
      <c r="BW42" s="667"/>
      <c r="BX42" s="667"/>
      <c r="BY42" s="667"/>
      <c r="BZ42" s="667"/>
      <c r="CA42" s="667"/>
      <c r="CB42" s="668"/>
      <c r="CD42" s="639" t="s">
        <v>358</v>
      </c>
      <c r="CE42" s="640"/>
      <c r="CF42" s="640"/>
      <c r="CG42" s="640"/>
      <c r="CH42" s="640"/>
      <c r="CI42" s="640"/>
      <c r="CJ42" s="640"/>
      <c r="CK42" s="640"/>
      <c r="CL42" s="640"/>
      <c r="CM42" s="640"/>
      <c r="CN42" s="640"/>
      <c r="CO42" s="640"/>
      <c r="CP42" s="640"/>
      <c r="CQ42" s="641"/>
      <c r="CR42" s="642">
        <v>1290406</v>
      </c>
      <c r="CS42" s="655"/>
      <c r="CT42" s="655"/>
      <c r="CU42" s="655"/>
      <c r="CV42" s="655"/>
      <c r="CW42" s="655"/>
      <c r="CX42" s="655"/>
      <c r="CY42" s="656"/>
      <c r="CZ42" s="645">
        <v>10.1</v>
      </c>
      <c r="DA42" s="657"/>
      <c r="DB42" s="657"/>
      <c r="DC42" s="658"/>
      <c r="DD42" s="648">
        <v>412427</v>
      </c>
      <c r="DE42" s="655"/>
      <c r="DF42" s="655"/>
      <c r="DG42" s="655"/>
      <c r="DH42" s="655"/>
      <c r="DI42" s="655"/>
      <c r="DJ42" s="655"/>
      <c r="DK42" s="656"/>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208" t="s">
        <v>359</v>
      </c>
      <c r="CD43" s="639" t="s">
        <v>360</v>
      </c>
      <c r="CE43" s="640"/>
      <c r="CF43" s="640"/>
      <c r="CG43" s="640"/>
      <c r="CH43" s="640"/>
      <c r="CI43" s="640"/>
      <c r="CJ43" s="640"/>
      <c r="CK43" s="640"/>
      <c r="CL43" s="640"/>
      <c r="CM43" s="640"/>
      <c r="CN43" s="640"/>
      <c r="CO43" s="640"/>
      <c r="CP43" s="640"/>
      <c r="CQ43" s="641"/>
      <c r="CR43" s="642">
        <v>52050</v>
      </c>
      <c r="CS43" s="655"/>
      <c r="CT43" s="655"/>
      <c r="CU43" s="655"/>
      <c r="CV43" s="655"/>
      <c r="CW43" s="655"/>
      <c r="CX43" s="655"/>
      <c r="CY43" s="656"/>
      <c r="CZ43" s="645">
        <v>0.4</v>
      </c>
      <c r="DA43" s="657"/>
      <c r="DB43" s="657"/>
      <c r="DC43" s="658"/>
      <c r="DD43" s="648">
        <v>52050</v>
      </c>
      <c r="DE43" s="655"/>
      <c r="DF43" s="655"/>
      <c r="DG43" s="655"/>
      <c r="DH43" s="655"/>
      <c r="DI43" s="655"/>
      <c r="DJ43" s="655"/>
      <c r="DK43" s="656"/>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659" t="s">
        <v>361</v>
      </c>
      <c r="C44" s="659"/>
      <c r="D44" s="659"/>
      <c r="E44" s="659"/>
      <c r="F44" s="659"/>
      <c r="G44" s="659"/>
      <c r="H44" s="659"/>
      <c r="I44" s="659"/>
      <c r="J44" s="659"/>
      <c r="K44" s="659"/>
      <c r="L44" s="659"/>
      <c r="M44" s="659"/>
      <c r="N44" s="659"/>
      <c r="O44" s="659"/>
      <c r="P44" s="659"/>
      <c r="Q44" s="659"/>
      <c r="R44" s="659"/>
      <c r="S44" s="659"/>
      <c r="T44" s="659"/>
      <c r="U44" s="659"/>
      <c r="V44" s="659"/>
      <c r="W44" s="659"/>
      <c r="X44" s="659"/>
      <c r="Y44" s="659"/>
      <c r="Z44" s="659"/>
      <c r="AA44" s="659"/>
      <c r="AB44" s="659"/>
      <c r="AC44" s="659"/>
      <c r="AD44" s="659"/>
      <c r="AE44" s="659"/>
      <c r="AF44" s="659"/>
      <c r="AG44" s="659"/>
      <c r="AH44" s="659"/>
      <c r="AI44" s="659"/>
      <c r="AJ44" s="659"/>
      <c r="AK44" s="659"/>
      <c r="AL44" s="659"/>
      <c r="AM44" s="659"/>
      <c r="AN44" s="659"/>
      <c r="AO44" s="659"/>
      <c r="AP44" s="659"/>
      <c r="AQ44" s="659"/>
      <c r="AR44" s="659"/>
      <c r="AS44" s="659"/>
      <c r="AT44" s="659"/>
      <c r="AU44" s="659"/>
      <c r="AV44" s="659"/>
      <c r="AW44" s="659"/>
      <c r="AX44" s="659"/>
      <c r="AY44" s="659"/>
      <c r="AZ44" s="659"/>
      <c r="BA44" s="659"/>
      <c r="BB44" s="659"/>
      <c r="BC44" s="659"/>
      <c r="BD44" s="659"/>
      <c r="BE44" s="659"/>
      <c r="BF44" s="659"/>
      <c r="BG44" s="659"/>
      <c r="BH44" s="659"/>
      <c r="BI44" s="659"/>
      <c r="BJ44" s="659"/>
      <c r="BK44" s="659"/>
      <c r="BL44" s="659"/>
      <c r="BM44" s="659"/>
      <c r="BN44" s="659"/>
      <c r="BO44" s="659"/>
      <c r="BP44" s="659"/>
      <c r="BQ44" s="659"/>
      <c r="BR44" s="659"/>
      <c r="BS44" s="659"/>
      <c r="BT44" s="659"/>
      <c r="BU44" s="659"/>
      <c r="BV44" s="659"/>
      <c r="BW44" s="659"/>
      <c r="BX44" s="659"/>
      <c r="BY44" s="659"/>
      <c r="BZ44" s="659"/>
      <c r="CA44" s="659"/>
      <c r="CB44" s="659"/>
      <c r="CC44" s="660"/>
      <c r="CD44" s="661" t="s">
        <v>308</v>
      </c>
      <c r="CE44" s="662"/>
      <c r="CF44" s="639" t="s">
        <v>362</v>
      </c>
      <c r="CG44" s="640"/>
      <c r="CH44" s="640"/>
      <c r="CI44" s="640"/>
      <c r="CJ44" s="640"/>
      <c r="CK44" s="640"/>
      <c r="CL44" s="640"/>
      <c r="CM44" s="640"/>
      <c r="CN44" s="640"/>
      <c r="CO44" s="640"/>
      <c r="CP44" s="640"/>
      <c r="CQ44" s="641"/>
      <c r="CR44" s="642">
        <v>1290406</v>
      </c>
      <c r="CS44" s="643"/>
      <c r="CT44" s="643"/>
      <c r="CU44" s="643"/>
      <c r="CV44" s="643"/>
      <c r="CW44" s="643"/>
      <c r="CX44" s="643"/>
      <c r="CY44" s="644"/>
      <c r="CZ44" s="645">
        <v>10.1</v>
      </c>
      <c r="DA44" s="646"/>
      <c r="DB44" s="646"/>
      <c r="DC44" s="647"/>
      <c r="DD44" s="648">
        <v>412427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659" t="s">
        <v>363</v>
      </c>
      <c r="C45" s="659"/>
      <c r="D45" s="659"/>
      <c r="E45" s="659"/>
      <c r="F45" s="659"/>
      <c r="G45" s="659"/>
      <c r="H45" s="659"/>
      <c r="I45" s="659"/>
      <c r="J45" s="659"/>
      <c r="K45" s="659"/>
      <c r="L45" s="659"/>
      <c r="M45" s="659"/>
      <c r="N45" s="659"/>
      <c r="O45" s="659"/>
      <c r="P45" s="659"/>
      <c r="Q45" s="659"/>
      <c r="R45" s="659"/>
      <c r="S45" s="659"/>
      <c r="T45" s="659"/>
      <c r="U45" s="659"/>
      <c r="V45" s="659"/>
      <c r="W45" s="659"/>
      <c r="X45" s="659"/>
      <c r="Y45" s="659"/>
      <c r="Z45" s="659"/>
      <c r="AA45" s="659"/>
      <c r="AB45" s="659"/>
      <c r="AC45" s="659"/>
      <c r="AD45" s="659"/>
      <c r="AE45" s="659"/>
      <c r="AF45" s="659"/>
      <c r="AG45" s="659"/>
      <c r="AH45" s="659"/>
      <c r="AI45" s="659"/>
      <c r="AJ45" s="659"/>
      <c r="AK45" s="659"/>
      <c r="AL45" s="659"/>
      <c r="AM45" s="659"/>
      <c r="AN45" s="659"/>
      <c r="AO45" s="659"/>
      <c r="AP45" s="659"/>
      <c r="AQ45" s="659"/>
      <c r="AR45" s="659"/>
      <c r="AS45" s="659"/>
      <c r="AT45" s="659"/>
      <c r="AU45" s="659"/>
      <c r="AV45" s="659"/>
      <c r="AW45" s="659"/>
      <c r="AX45" s="659"/>
      <c r="AY45" s="659"/>
      <c r="AZ45" s="659"/>
      <c r="BA45" s="659"/>
      <c r="BB45" s="659"/>
      <c r="BC45" s="659"/>
      <c r="BD45" s="659"/>
      <c r="BE45" s="659"/>
      <c r="BF45" s="659"/>
      <c r="BG45" s="659"/>
      <c r="BH45" s="659"/>
      <c r="BI45" s="659"/>
      <c r="BJ45" s="659"/>
      <c r="BK45" s="659"/>
      <c r="BL45" s="659"/>
      <c r="BM45" s="659"/>
      <c r="BN45" s="659"/>
      <c r="BO45" s="659"/>
      <c r="BP45" s="659"/>
      <c r="BQ45" s="659"/>
      <c r="BR45" s="659"/>
      <c r="BS45" s="659"/>
      <c r="BT45" s="659"/>
      <c r="BU45" s="659"/>
      <c r="BV45" s="659"/>
      <c r="BW45" s="659"/>
      <c r="BX45" s="659"/>
      <c r="BY45" s="659"/>
      <c r="BZ45" s="659"/>
      <c r="CA45" s="659"/>
      <c r="CB45" s="659"/>
      <c r="CC45" s="660"/>
      <c r="CD45" s="663"/>
      <c r="CE45" s="664"/>
      <c r="CF45" s="639" t="s">
        <v>364</v>
      </c>
      <c r="CG45" s="640"/>
      <c r="CH45" s="640"/>
      <c r="CI45" s="640"/>
      <c r="CJ45" s="640"/>
      <c r="CK45" s="640"/>
      <c r="CL45" s="640"/>
      <c r="CM45" s="640"/>
      <c r="CN45" s="640"/>
      <c r="CO45" s="640"/>
      <c r="CP45" s="640"/>
      <c r="CQ45" s="641"/>
      <c r="CR45" s="642">
        <v>699548</v>
      </c>
      <c r="CS45" s="655"/>
      <c r="CT45" s="655"/>
      <c r="CU45" s="655"/>
      <c r="CV45" s="655"/>
      <c r="CW45" s="655"/>
      <c r="CX45" s="655"/>
      <c r="CY45" s="656"/>
      <c r="CZ45" s="645">
        <v>5.5</v>
      </c>
      <c r="DA45" s="657"/>
      <c r="DB45" s="657"/>
      <c r="DC45" s="658"/>
      <c r="DD45" s="648">
        <v>60989</v>
      </c>
      <c r="DE45" s="655"/>
      <c r="DF45" s="655"/>
      <c r="DG45" s="655"/>
      <c r="DH45" s="655"/>
      <c r="DI45" s="655"/>
      <c r="DJ45" s="655"/>
      <c r="DK45" s="656"/>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19"/>
      <c r="CD46" s="663"/>
      <c r="CE46" s="664"/>
      <c r="CF46" s="639" t="s">
        <v>365</v>
      </c>
      <c r="CG46" s="640"/>
      <c r="CH46" s="640"/>
      <c r="CI46" s="640"/>
      <c r="CJ46" s="640"/>
      <c r="CK46" s="640"/>
      <c r="CL46" s="640"/>
      <c r="CM46" s="640"/>
      <c r="CN46" s="640"/>
      <c r="CO46" s="640"/>
      <c r="CP46" s="640"/>
      <c r="CQ46" s="641"/>
      <c r="CR46" s="642">
        <v>581222</v>
      </c>
      <c r="CS46" s="643"/>
      <c r="CT46" s="643"/>
      <c r="CU46" s="643"/>
      <c r="CV46" s="643"/>
      <c r="CW46" s="643"/>
      <c r="CX46" s="643"/>
      <c r="CY46" s="644"/>
      <c r="CZ46" s="645">
        <v>4.5</v>
      </c>
      <c r="DA46" s="646"/>
      <c r="DB46" s="646"/>
      <c r="DC46" s="647"/>
      <c r="DD46" s="648">
        <v>341802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19"/>
      <c r="CD47" s="663"/>
      <c r="CE47" s="664"/>
      <c r="CF47" s="639" t="s">
        <v>366</v>
      </c>
      <c r="CG47" s="640"/>
      <c r="CH47" s="640"/>
      <c r="CI47" s="640"/>
      <c r="CJ47" s="640"/>
      <c r="CK47" s="640"/>
      <c r="CL47" s="640"/>
      <c r="CM47" s="640"/>
      <c r="CN47" s="640"/>
      <c r="CO47" s="640"/>
      <c r="CP47" s="640"/>
      <c r="CQ47" s="641"/>
      <c r="CR47" s="642" t="s">
        <v>237</v>
      </c>
      <c r="CS47" s="655"/>
      <c r="CT47" s="655"/>
      <c r="CU47" s="655"/>
      <c r="CV47" s="655"/>
      <c r="CW47" s="655"/>
      <c r="CX47" s="655"/>
      <c r="CY47" s="656"/>
      <c r="CZ47" s="645" t="s">
        <v>237</v>
      </c>
      <c r="DA47" s="657"/>
      <c r="DB47" s="657"/>
      <c r="DC47" s="658"/>
      <c r="DD47" s="648" t="s">
        <v>237</v>
      </c>
      <c r="DE47" s="655"/>
      <c r="DF47" s="655"/>
      <c r="DG47" s="655"/>
      <c r="DH47" s="655"/>
      <c r="DI47" s="655"/>
      <c r="DJ47" s="655"/>
      <c r="DK47" s="656"/>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19"/>
      <c r="CD48" s="665"/>
      <c r="CE48" s="666"/>
      <c r="CF48" s="639" t="s">
        <v>367</v>
      </c>
      <c r="CG48" s="640"/>
      <c r="CH48" s="640"/>
      <c r="CI48" s="640"/>
      <c r="CJ48" s="640"/>
      <c r="CK48" s="640"/>
      <c r="CL48" s="640"/>
      <c r="CM48" s="640"/>
      <c r="CN48" s="640"/>
      <c r="CO48" s="640"/>
      <c r="CP48" s="640"/>
      <c r="CQ48" s="641"/>
      <c r="CR48" s="642" t="s">
        <v>237</v>
      </c>
      <c r="CS48" s="643"/>
      <c r="CT48" s="643"/>
      <c r="CU48" s="643"/>
      <c r="CV48" s="643"/>
      <c r="CW48" s="643"/>
      <c r="CX48" s="643"/>
      <c r="CY48" s="644"/>
      <c r="CZ48" s="645" t="s">
        <v>237</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19"/>
      <c r="CD49" s="623" t="s">
        <v>368</v>
      </c>
      <c r="CE49" s="624"/>
      <c r="CF49" s="624"/>
      <c r="CG49" s="624"/>
      <c r="CH49" s="624"/>
      <c r="CI49" s="624"/>
      <c r="CJ49" s="624"/>
      <c r="CK49" s="624"/>
      <c r="CL49" s="624"/>
      <c r="CM49" s="624"/>
      <c r="CN49" s="624"/>
      <c r="CO49" s="624"/>
      <c r="CP49" s="624"/>
      <c r="CQ49" s="625"/>
      <c r="CR49" s="626">
        <v>12806167</v>
      </c>
      <c r="CS49" s="627"/>
      <c r="CT49" s="627"/>
      <c r="CU49" s="627"/>
      <c r="CV49" s="627"/>
      <c r="CW49" s="627"/>
      <c r="CX49" s="627"/>
      <c r="CY49" s="628"/>
      <c r="CZ49" s="629">
        <v>100</v>
      </c>
      <c r="DA49" s="630"/>
      <c r="DB49" s="630"/>
      <c r="DC49" s="631"/>
      <c r="DD49" s="632">
        <v>8426339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9kggDVaksRac4RVdtBzwlUtzBWIEkj687wPP0Uw11xBZ4usrfEE9mKFauAj6hB7wx7JOkzPMPzkGhol6hTUzWQ==" saltValue="xVWTq+17FIdw0tRafiag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1" t="s">
        <v>369</v>
      </c>
      <c r="B2" s="1111"/>
      <c r="C2" s="1111"/>
      <c r="D2" s="1111"/>
      <c r="E2" s="1111"/>
      <c r="F2" s="1111"/>
      <c r="G2" s="1111"/>
      <c r="H2" s="1111"/>
      <c r="I2" s="1111"/>
      <c r="J2" s="1111"/>
      <c r="K2" s="1111"/>
      <c r="L2" s="1111"/>
      <c r="M2" s="1111"/>
      <c r="N2" s="1111"/>
      <c r="O2" s="1111"/>
      <c r="P2" s="1111"/>
      <c r="Q2" s="1111"/>
      <c r="R2" s="1111"/>
      <c r="S2" s="1111"/>
      <c r="T2" s="1111"/>
      <c r="U2" s="1111"/>
      <c r="V2" s="1111"/>
      <c r="W2" s="1111"/>
      <c r="X2" s="1111"/>
      <c r="Y2" s="1111"/>
      <c r="Z2" s="1111"/>
      <c r="AA2" s="1111"/>
      <c r="AB2" s="1111"/>
      <c r="AC2" s="1111"/>
      <c r="AD2" s="1111"/>
      <c r="AE2" s="1111"/>
      <c r="AF2" s="1111"/>
      <c r="AG2" s="1111"/>
      <c r="AH2" s="1111"/>
      <c r="AI2" s="1111"/>
      <c r="AJ2" s="1111"/>
      <c r="AK2" s="1111"/>
      <c r="AL2" s="1111"/>
      <c r="AM2" s="1111"/>
      <c r="AN2" s="1111"/>
      <c r="AO2" s="1111"/>
      <c r="AP2" s="1111"/>
      <c r="AQ2" s="1111"/>
      <c r="AR2" s="1111"/>
      <c r="AS2" s="1111"/>
      <c r="AT2" s="1111"/>
      <c r="AU2" s="1111"/>
      <c r="AV2" s="1111"/>
      <c r="AW2" s="1111"/>
      <c r="AX2" s="1111"/>
      <c r="AY2" s="1111"/>
      <c r="AZ2" s="1111"/>
      <c r="BA2" s="1111"/>
      <c r="BB2" s="1111"/>
      <c r="BC2" s="1111"/>
      <c r="BD2" s="1111"/>
      <c r="BE2" s="1111"/>
      <c r="BF2" s="1111"/>
      <c r="BG2" s="1111"/>
      <c r="BH2" s="1111"/>
      <c r="BI2" s="1111"/>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2" t="s">
        <v>370</v>
      </c>
      <c r="DK2" s="1113"/>
      <c r="DL2" s="1113"/>
      <c r="DM2" s="1113"/>
      <c r="DN2" s="1113"/>
      <c r="DO2" s="1114"/>
      <c r="DP2" s="222"/>
      <c r="DQ2" s="1112" t="s">
        <v>371</v>
      </c>
      <c r="DR2" s="1113"/>
      <c r="DS2" s="1113"/>
      <c r="DT2" s="1113"/>
      <c r="DU2" s="1113"/>
      <c r="DV2" s="1113"/>
      <c r="DW2" s="1113"/>
      <c r="DX2" s="1113"/>
      <c r="DY2" s="1113"/>
      <c r="DZ2" s="1114"/>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80" t="s">
        <v>372</v>
      </c>
      <c r="B4" s="1080"/>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c r="AK4" s="1080"/>
      <c r="AL4" s="1080"/>
      <c r="AM4" s="1080"/>
      <c r="AN4" s="1080"/>
      <c r="AO4" s="1080"/>
      <c r="AP4" s="1080"/>
      <c r="AQ4" s="1080"/>
      <c r="AR4" s="1080"/>
      <c r="AS4" s="1080"/>
      <c r="AT4" s="1080"/>
      <c r="AU4" s="1080"/>
      <c r="AV4" s="1080"/>
      <c r="AW4" s="1080"/>
      <c r="AX4" s="1080"/>
      <c r="AY4" s="1080"/>
      <c r="AZ4" s="226"/>
      <c r="BA4" s="226"/>
      <c r="BB4" s="226"/>
      <c r="BC4" s="226"/>
      <c r="BD4" s="226"/>
      <c r="BE4" s="227"/>
      <c r="BF4" s="227"/>
      <c r="BG4" s="227"/>
      <c r="BH4" s="227"/>
      <c r="BI4" s="227"/>
      <c r="BJ4" s="227"/>
      <c r="BK4" s="227"/>
      <c r="BL4" s="227"/>
      <c r="BM4" s="227"/>
      <c r="BN4" s="227"/>
      <c r="BO4" s="227"/>
      <c r="BP4" s="227"/>
      <c r="BQ4" s="751" t="s">
        <v>373</v>
      </c>
      <c r="BR4" s="751"/>
      <c r="BS4" s="751"/>
      <c r="BT4" s="751"/>
      <c r="BU4" s="751"/>
      <c r="BV4" s="751"/>
      <c r="BW4" s="751"/>
      <c r="BX4" s="751"/>
      <c r="BY4" s="751"/>
      <c r="BZ4" s="751"/>
      <c r="CA4" s="751"/>
      <c r="CB4" s="751"/>
      <c r="CC4" s="751"/>
      <c r="CD4" s="751"/>
      <c r="CE4" s="751"/>
      <c r="CF4" s="751"/>
      <c r="CG4" s="751"/>
      <c r="CH4" s="751"/>
      <c r="CI4" s="751"/>
      <c r="CJ4" s="751"/>
      <c r="CK4" s="751"/>
      <c r="CL4" s="751"/>
      <c r="CM4" s="751"/>
      <c r="CN4" s="751"/>
      <c r="CO4" s="751"/>
      <c r="CP4" s="751"/>
      <c r="CQ4" s="751"/>
      <c r="CR4" s="751"/>
      <c r="CS4" s="751"/>
      <c r="CT4" s="751"/>
      <c r="CU4" s="751"/>
      <c r="CV4" s="751"/>
      <c r="CW4" s="751"/>
      <c r="CX4" s="751"/>
      <c r="CY4" s="751"/>
      <c r="CZ4" s="751"/>
      <c r="DA4" s="751"/>
      <c r="DB4" s="751"/>
      <c r="DC4" s="751"/>
      <c r="DD4" s="751"/>
      <c r="DE4" s="751"/>
      <c r="DF4" s="751"/>
      <c r="DG4" s="751"/>
      <c r="DH4" s="751"/>
      <c r="DI4" s="751"/>
      <c r="DJ4" s="751"/>
      <c r="DK4" s="751"/>
      <c r="DL4" s="751"/>
      <c r="DM4" s="751"/>
      <c r="DN4" s="751"/>
      <c r="DO4" s="751"/>
      <c r="DP4" s="751"/>
      <c r="DQ4" s="751"/>
      <c r="DR4" s="751"/>
      <c r="DS4" s="751"/>
      <c r="DT4" s="751"/>
      <c r="DU4" s="751"/>
      <c r="DV4" s="751"/>
      <c r="DW4" s="751"/>
      <c r="DX4" s="751"/>
      <c r="DY4" s="751"/>
      <c r="DZ4" s="751"/>
      <c r="EA4" s="229"/>
    </row>
    <row r="5" spans="1:131" s="230" customFormat="1" ht="26.25" customHeight="1" x14ac:dyDescent="0.2">
      <c r="A5" s="1016" t="s">
        <v>374</v>
      </c>
      <c r="B5" s="1017"/>
      <c r="C5" s="1017"/>
      <c r="D5" s="1017"/>
      <c r="E5" s="1017"/>
      <c r="F5" s="1017"/>
      <c r="G5" s="1017"/>
      <c r="H5" s="1017"/>
      <c r="I5" s="1017"/>
      <c r="J5" s="1017"/>
      <c r="K5" s="1017"/>
      <c r="L5" s="1017"/>
      <c r="M5" s="1017"/>
      <c r="N5" s="1017"/>
      <c r="O5" s="1017"/>
      <c r="P5" s="1018"/>
      <c r="Q5" s="1022" t="s">
        <v>375</v>
      </c>
      <c r="R5" s="1023"/>
      <c r="S5" s="1023"/>
      <c r="T5" s="1023"/>
      <c r="U5" s="1024"/>
      <c r="V5" s="1022" t="s">
        <v>376</v>
      </c>
      <c r="W5" s="1023"/>
      <c r="X5" s="1023"/>
      <c r="Y5" s="1023"/>
      <c r="Z5" s="1024"/>
      <c r="AA5" s="1022" t="s">
        <v>377</v>
      </c>
      <c r="AB5" s="1023"/>
      <c r="AC5" s="1023"/>
      <c r="AD5" s="1023"/>
      <c r="AE5" s="1023"/>
      <c r="AF5" s="1115" t="s">
        <v>378</v>
      </c>
      <c r="AG5" s="1023"/>
      <c r="AH5" s="1023"/>
      <c r="AI5" s="1023"/>
      <c r="AJ5" s="1036"/>
      <c r="AK5" s="1023" t="s">
        <v>379</v>
      </c>
      <c r="AL5" s="1023"/>
      <c r="AM5" s="1023"/>
      <c r="AN5" s="1023"/>
      <c r="AO5" s="1024"/>
      <c r="AP5" s="1022" t="s">
        <v>380</v>
      </c>
      <c r="AQ5" s="1023"/>
      <c r="AR5" s="1023"/>
      <c r="AS5" s="1023"/>
      <c r="AT5" s="1024"/>
      <c r="AU5" s="1022" t="s">
        <v>381</v>
      </c>
      <c r="AV5" s="1023"/>
      <c r="AW5" s="1023"/>
      <c r="AX5" s="1023"/>
      <c r="AY5" s="1036"/>
      <c r="AZ5" s="226"/>
      <c r="BA5" s="226"/>
      <c r="BB5" s="226"/>
      <c r="BC5" s="226"/>
      <c r="BD5" s="226"/>
      <c r="BE5" s="227"/>
      <c r="BF5" s="227"/>
      <c r="BG5" s="227"/>
      <c r="BH5" s="227"/>
      <c r="BI5" s="227"/>
      <c r="BJ5" s="227"/>
      <c r="BK5" s="227"/>
      <c r="BL5" s="227"/>
      <c r="BM5" s="227"/>
      <c r="BN5" s="227"/>
      <c r="BO5" s="227"/>
      <c r="BP5" s="227"/>
      <c r="BQ5" s="1016" t="s">
        <v>382</v>
      </c>
      <c r="BR5" s="1017"/>
      <c r="BS5" s="1017"/>
      <c r="BT5" s="1017"/>
      <c r="BU5" s="1017"/>
      <c r="BV5" s="1017"/>
      <c r="BW5" s="1017"/>
      <c r="BX5" s="1017"/>
      <c r="BY5" s="1017"/>
      <c r="BZ5" s="1017"/>
      <c r="CA5" s="1017"/>
      <c r="CB5" s="1017"/>
      <c r="CC5" s="1017"/>
      <c r="CD5" s="1017"/>
      <c r="CE5" s="1017"/>
      <c r="CF5" s="1017"/>
      <c r="CG5" s="1018"/>
      <c r="CH5" s="1022" t="s">
        <v>383</v>
      </c>
      <c r="CI5" s="1023"/>
      <c r="CJ5" s="1023"/>
      <c r="CK5" s="1023"/>
      <c r="CL5" s="1024"/>
      <c r="CM5" s="1022" t="s">
        <v>384</v>
      </c>
      <c r="CN5" s="1023"/>
      <c r="CO5" s="1023"/>
      <c r="CP5" s="1023"/>
      <c r="CQ5" s="1024"/>
      <c r="CR5" s="1022" t="s">
        <v>385</v>
      </c>
      <c r="CS5" s="1023"/>
      <c r="CT5" s="1023"/>
      <c r="CU5" s="1023"/>
      <c r="CV5" s="1024"/>
      <c r="CW5" s="1022" t="s">
        <v>386</v>
      </c>
      <c r="CX5" s="1023"/>
      <c r="CY5" s="1023"/>
      <c r="CZ5" s="1023"/>
      <c r="DA5" s="1024"/>
      <c r="DB5" s="1022" t="s">
        <v>387</v>
      </c>
      <c r="DC5" s="1023"/>
      <c r="DD5" s="1023"/>
      <c r="DE5" s="1023"/>
      <c r="DF5" s="1024"/>
      <c r="DG5" s="1105" t="s">
        <v>388</v>
      </c>
      <c r="DH5" s="1106"/>
      <c r="DI5" s="1106"/>
      <c r="DJ5" s="1106"/>
      <c r="DK5" s="1107"/>
      <c r="DL5" s="1105" t="s">
        <v>389</v>
      </c>
      <c r="DM5" s="1106"/>
      <c r="DN5" s="1106"/>
      <c r="DO5" s="1106"/>
      <c r="DP5" s="1107"/>
      <c r="DQ5" s="1022" t="s">
        <v>390</v>
      </c>
      <c r="DR5" s="1023"/>
      <c r="DS5" s="1023"/>
      <c r="DT5" s="1023"/>
      <c r="DU5" s="1024"/>
      <c r="DV5" s="1022" t="s">
        <v>381</v>
      </c>
      <c r="DW5" s="1023"/>
      <c r="DX5" s="1023"/>
      <c r="DY5" s="1023"/>
      <c r="DZ5" s="1036"/>
      <c r="EA5" s="229"/>
    </row>
    <row r="6" spans="1:131" s="230" customFormat="1" ht="26.25" customHeight="1" thickBot="1" x14ac:dyDescent="0.25">
      <c r="A6" s="1019"/>
      <c r="B6" s="1020"/>
      <c r="C6" s="1020"/>
      <c r="D6" s="1020"/>
      <c r="E6" s="1020"/>
      <c r="F6" s="1020"/>
      <c r="G6" s="1020"/>
      <c r="H6" s="1020"/>
      <c r="I6" s="1020"/>
      <c r="J6" s="1020"/>
      <c r="K6" s="1020"/>
      <c r="L6" s="1020"/>
      <c r="M6" s="1020"/>
      <c r="N6" s="1020"/>
      <c r="O6" s="1020"/>
      <c r="P6" s="1021"/>
      <c r="Q6" s="1025"/>
      <c r="R6" s="1026"/>
      <c r="S6" s="1026"/>
      <c r="T6" s="1026"/>
      <c r="U6" s="1027"/>
      <c r="V6" s="1025"/>
      <c r="W6" s="1026"/>
      <c r="X6" s="1026"/>
      <c r="Y6" s="1026"/>
      <c r="Z6" s="1027"/>
      <c r="AA6" s="1025"/>
      <c r="AB6" s="1026"/>
      <c r="AC6" s="1026"/>
      <c r="AD6" s="1026"/>
      <c r="AE6" s="1026"/>
      <c r="AF6" s="1116"/>
      <c r="AG6" s="1026"/>
      <c r="AH6" s="1026"/>
      <c r="AI6" s="1026"/>
      <c r="AJ6" s="1037"/>
      <c r="AK6" s="1026"/>
      <c r="AL6" s="1026"/>
      <c r="AM6" s="1026"/>
      <c r="AN6" s="1026"/>
      <c r="AO6" s="1027"/>
      <c r="AP6" s="1025"/>
      <c r="AQ6" s="1026"/>
      <c r="AR6" s="1026"/>
      <c r="AS6" s="1026"/>
      <c r="AT6" s="1027"/>
      <c r="AU6" s="1025"/>
      <c r="AV6" s="1026"/>
      <c r="AW6" s="1026"/>
      <c r="AX6" s="1026"/>
      <c r="AY6" s="1037"/>
      <c r="AZ6" s="226"/>
      <c r="BA6" s="226"/>
      <c r="BB6" s="226"/>
      <c r="BC6" s="226"/>
      <c r="BD6" s="226"/>
      <c r="BE6" s="227"/>
      <c r="BF6" s="227"/>
      <c r="BG6" s="227"/>
      <c r="BH6" s="227"/>
      <c r="BI6" s="227"/>
      <c r="BJ6" s="227"/>
      <c r="BK6" s="227"/>
      <c r="BL6" s="227"/>
      <c r="BM6" s="227"/>
      <c r="BN6" s="227"/>
      <c r="BO6" s="227"/>
      <c r="BP6" s="227"/>
      <c r="BQ6" s="1019"/>
      <c r="BR6" s="1020"/>
      <c r="BS6" s="1020"/>
      <c r="BT6" s="1020"/>
      <c r="BU6" s="1020"/>
      <c r="BV6" s="1020"/>
      <c r="BW6" s="1020"/>
      <c r="BX6" s="1020"/>
      <c r="BY6" s="1020"/>
      <c r="BZ6" s="1020"/>
      <c r="CA6" s="1020"/>
      <c r="CB6" s="1020"/>
      <c r="CC6" s="1020"/>
      <c r="CD6" s="1020"/>
      <c r="CE6" s="1020"/>
      <c r="CF6" s="1020"/>
      <c r="CG6" s="1021"/>
      <c r="CH6" s="1025"/>
      <c r="CI6" s="1026"/>
      <c r="CJ6" s="1026"/>
      <c r="CK6" s="1026"/>
      <c r="CL6" s="1027"/>
      <c r="CM6" s="1025"/>
      <c r="CN6" s="1026"/>
      <c r="CO6" s="1026"/>
      <c r="CP6" s="1026"/>
      <c r="CQ6" s="1027"/>
      <c r="CR6" s="1025"/>
      <c r="CS6" s="1026"/>
      <c r="CT6" s="1026"/>
      <c r="CU6" s="1026"/>
      <c r="CV6" s="1027"/>
      <c r="CW6" s="1025"/>
      <c r="CX6" s="1026"/>
      <c r="CY6" s="1026"/>
      <c r="CZ6" s="1026"/>
      <c r="DA6" s="1027"/>
      <c r="DB6" s="1025"/>
      <c r="DC6" s="1026"/>
      <c r="DD6" s="1026"/>
      <c r="DE6" s="1026"/>
      <c r="DF6" s="1027"/>
      <c r="DG6" s="1108"/>
      <c r="DH6" s="1109"/>
      <c r="DI6" s="1109"/>
      <c r="DJ6" s="1109"/>
      <c r="DK6" s="1110"/>
      <c r="DL6" s="1108"/>
      <c r="DM6" s="1109"/>
      <c r="DN6" s="1109"/>
      <c r="DO6" s="1109"/>
      <c r="DP6" s="1110"/>
      <c r="DQ6" s="1025"/>
      <c r="DR6" s="1026"/>
      <c r="DS6" s="1026"/>
      <c r="DT6" s="1026"/>
      <c r="DU6" s="1027"/>
      <c r="DV6" s="1025"/>
      <c r="DW6" s="1026"/>
      <c r="DX6" s="1026"/>
      <c r="DY6" s="1026"/>
      <c r="DZ6" s="1037"/>
      <c r="EA6" s="229"/>
    </row>
    <row r="7" spans="1:131" s="230" customFormat="1" ht="26.25" customHeight="1" thickTop="1" x14ac:dyDescent="0.2">
      <c r="A7" s="231">
        <v>1</v>
      </c>
      <c r="B7" s="1068" t="s">
        <v>391</v>
      </c>
      <c r="C7" s="1069"/>
      <c r="D7" s="1069"/>
      <c r="E7" s="1069"/>
      <c r="F7" s="1069"/>
      <c r="G7" s="1069"/>
      <c r="H7" s="1069"/>
      <c r="I7" s="1069"/>
      <c r="J7" s="1069"/>
      <c r="K7" s="1069"/>
      <c r="L7" s="1069"/>
      <c r="M7" s="1069"/>
      <c r="N7" s="1069"/>
      <c r="O7" s="1069"/>
      <c r="P7" s="1070"/>
      <c r="Q7" s="1123">
        <v>13606</v>
      </c>
      <c r="R7" s="1124"/>
      <c r="S7" s="1124"/>
      <c r="T7" s="1124"/>
      <c r="U7" s="1124"/>
      <c r="V7" s="1124">
        <v>12815</v>
      </c>
      <c r="W7" s="1124"/>
      <c r="X7" s="1124"/>
      <c r="Y7" s="1124"/>
      <c r="Z7" s="1124"/>
      <c r="AA7" s="1124">
        <v>791</v>
      </c>
      <c r="AB7" s="1124"/>
      <c r="AC7" s="1124"/>
      <c r="AD7" s="1124"/>
      <c r="AE7" s="1125"/>
      <c r="AF7" s="1126">
        <v>626</v>
      </c>
      <c r="AG7" s="1127"/>
      <c r="AH7" s="1127"/>
      <c r="AI7" s="1127"/>
      <c r="AJ7" s="1128"/>
      <c r="AK7" s="1129">
        <v>139</v>
      </c>
      <c r="AL7" s="1130"/>
      <c r="AM7" s="1130"/>
      <c r="AN7" s="1130"/>
      <c r="AO7" s="1130"/>
      <c r="AP7" s="1130">
        <v>10010</v>
      </c>
      <c r="AQ7" s="1130"/>
      <c r="AR7" s="1130"/>
      <c r="AS7" s="1130"/>
      <c r="AT7" s="1130"/>
      <c r="AU7" s="1131"/>
      <c r="AV7" s="1131"/>
      <c r="AW7" s="1131"/>
      <c r="AX7" s="1131"/>
      <c r="AY7" s="1132"/>
      <c r="AZ7" s="226"/>
      <c r="BA7" s="226"/>
      <c r="BB7" s="226"/>
      <c r="BC7" s="226"/>
      <c r="BD7" s="226"/>
      <c r="BE7" s="227"/>
      <c r="BF7" s="227"/>
      <c r="BG7" s="227"/>
      <c r="BH7" s="227"/>
      <c r="BI7" s="227"/>
      <c r="BJ7" s="227"/>
      <c r="BK7" s="227"/>
      <c r="BL7" s="227"/>
      <c r="BM7" s="227"/>
      <c r="BN7" s="227"/>
      <c r="BO7" s="227"/>
      <c r="BP7" s="227"/>
      <c r="BQ7" s="231">
        <v>1</v>
      </c>
      <c r="BR7" s="232"/>
      <c r="BS7" s="1120" t="s">
        <v>596</v>
      </c>
      <c r="BT7" s="1121"/>
      <c r="BU7" s="1121"/>
      <c r="BV7" s="1121"/>
      <c r="BW7" s="1121"/>
      <c r="BX7" s="1121"/>
      <c r="BY7" s="1121"/>
      <c r="BZ7" s="1121"/>
      <c r="CA7" s="1121"/>
      <c r="CB7" s="1121"/>
      <c r="CC7" s="1121"/>
      <c r="CD7" s="1121"/>
      <c r="CE7" s="1121"/>
      <c r="CF7" s="1121"/>
      <c r="CG7" s="1133"/>
      <c r="CH7" s="1117">
        <v>2</v>
      </c>
      <c r="CI7" s="1118"/>
      <c r="CJ7" s="1118"/>
      <c r="CK7" s="1118"/>
      <c r="CL7" s="1119"/>
      <c r="CM7" s="1117">
        <v>14</v>
      </c>
      <c r="CN7" s="1118"/>
      <c r="CO7" s="1118"/>
      <c r="CP7" s="1118"/>
      <c r="CQ7" s="1119"/>
      <c r="CR7" s="1117">
        <v>3</v>
      </c>
      <c r="CS7" s="1118"/>
      <c r="CT7" s="1118"/>
      <c r="CU7" s="1118"/>
      <c r="CV7" s="1119"/>
      <c r="CW7" s="1117">
        <v>5</v>
      </c>
      <c r="CX7" s="1118"/>
      <c r="CY7" s="1118"/>
      <c r="CZ7" s="1118"/>
      <c r="DA7" s="1119"/>
      <c r="DB7" s="1117" t="s">
        <v>523</v>
      </c>
      <c r="DC7" s="1118"/>
      <c r="DD7" s="1118"/>
      <c r="DE7" s="1118"/>
      <c r="DF7" s="1119"/>
      <c r="DG7" s="1117" t="s">
        <v>523</v>
      </c>
      <c r="DH7" s="1118"/>
      <c r="DI7" s="1118"/>
      <c r="DJ7" s="1118"/>
      <c r="DK7" s="1119"/>
      <c r="DL7" s="1117" t="s">
        <v>523</v>
      </c>
      <c r="DM7" s="1118"/>
      <c r="DN7" s="1118"/>
      <c r="DO7" s="1118"/>
      <c r="DP7" s="1119"/>
      <c r="DQ7" s="1117" t="s">
        <v>523</v>
      </c>
      <c r="DR7" s="1118"/>
      <c r="DS7" s="1118"/>
      <c r="DT7" s="1118"/>
      <c r="DU7" s="1119"/>
      <c r="DV7" s="1120"/>
      <c r="DW7" s="1121"/>
      <c r="DX7" s="1121"/>
      <c r="DY7" s="1121"/>
      <c r="DZ7" s="1122"/>
      <c r="EA7" s="229"/>
    </row>
    <row r="8" spans="1:131" s="230" customFormat="1" ht="26.25" customHeight="1" x14ac:dyDescent="0.2">
      <c r="A8" s="233">
        <v>2</v>
      </c>
      <c r="B8" s="1051"/>
      <c r="C8" s="1052"/>
      <c r="D8" s="1052"/>
      <c r="E8" s="1052"/>
      <c r="F8" s="1052"/>
      <c r="G8" s="1052"/>
      <c r="H8" s="1052"/>
      <c r="I8" s="1052"/>
      <c r="J8" s="1052"/>
      <c r="K8" s="1052"/>
      <c r="L8" s="1052"/>
      <c r="M8" s="1052"/>
      <c r="N8" s="1052"/>
      <c r="O8" s="1052"/>
      <c r="P8" s="1053"/>
      <c r="Q8" s="1059"/>
      <c r="R8" s="1060"/>
      <c r="S8" s="1060"/>
      <c r="T8" s="1060"/>
      <c r="U8" s="1060"/>
      <c r="V8" s="1060"/>
      <c r="W8" s="1060"/>
      <c r="X8" s="1060"/>
      <c r="Y8" s="1060"/>
      <c r="Z8" s="1060"/>
      <c r="AA8" s="1060"/>
      <c r="AB8" s="1060"/>
      <c r="AC8" s="1060"/>
      <c r="AD8" s="1060"/>
      <c r="AE8" s="1061"/>
      <c r="AF8" s="1056"/>
      <c r="AG8" s="1057"/>
      <c r="AH8" s="1057"/>
      <c r="AI8" s="1057"/>
      <c r="AJ8" s="1058"/>
      <c r="AK8" s="1101"/>
      <c r="AL8" s="1102"/>
      <c r="AM8" s="1102"/>
      <c r="AN8" s="1102"/>
      <c r="AO8" s="1102"/>
      <c r="AP8" s="1102"/>
      <c r="AQ8" s="1102"/>
      <c r="AR8" s="1102"/>
      <c r="AS8" s="1102"/>
      <c r="AT8" s="1102"/>
      <c r="AU8" s="1103"/>
      <c r="AV8" s="1103"/>
      <c r="AW8" s="1103"/>
      <c r="AX8" s="1103"/>
      <c r="AY8" s="1104"/>
      <c r="AZ8" s="226"/>
      <c r="BA8" s="226"/>
      <c r="BB8" s="226"/>
      <c r="BC8" s="226"/>
      <c r="BD8" s="226"/>
      <c r="BE8" s="227"/>
      <c r="BF8" s="227"/>
      <c r="BG8" s="227"/>
      <c r="BH8" s="227"/>
      <c r="BI8" s="227"/>
      <c r="BJ8" s="227"/>
      <c r="BK8" s="227"/>
      <c r="BL8" s="227"/>
      <c r="BM8" s="227"/>
      <c r="BN8" s="227"/>
      <c r="BO8" s="227"/>
      <c r="BP8" s="227"/>
      <c r="BQ8" s="233">
        <v>2</v>
      </c>
      <c r="BR8" s="234"/>
      <c r="BS8" s="1013"/>
      <c r="BT8" s="1014"/>
      <c r="BU8" s="1014"/>
      <c r="BV8" s="1014"/>
      <c r="BW8" s="1014"/>
      <c r="BX8" s="1014"/>
      <c r="BY8" s="1014"/>
      <c r="BZ8" s="1014"/>
      <c r="CA8" s="1014"/>
      <c r="CB8" s="1014"/>
      <c r="CC8" s="1014"/>
      <c r="CD8" s="1014"/>
      <c r="CE8" s="1014"/>
      <c r="CF8" s="1014"/>
      <c r="CG8" s="1035"/>
      <c r="CH8" s="1010"/>
      <c r="CI8" s="1011"/>
      <c r="CJ8" s="1011"/>
      <c r="CK8" s="1011"/>
      <c r="CL8" s="1012"/>
      <c r="CM8" s="1010"/>
      <c r="CN8" s="1011"/>
      <c r="CO8" s="1011"/>
      <c r="CP8" s="1011"/>
      <c r="CQ8" s="1012"/>
      <c r="CR8" s="1010"/>
      <c r="CS8" s="1011"/>
      <c r="CT8" s="1011"/>
      <c r="CU8" s="1011"/>
      <c r="CV8" s="1012"/>
      <c r="CW8" s="1010"/>
      <c r="CX8" s="1011"/>
      <c r="CY8" s="1011"/>
      <c r="CZ8" s="1011"/>
      <c r="DA8" s="1012"/>
      <c r="DB8" s="1010"/>
      <c r="DC8" s="1011"/>
      <c r="DD8" s="1011"/>
      <c r="DE8" s="1011"/>
      <c r="DF8" s="1012"/>
      <c r="DG8" s="1010"/>
      <c r="DH8" s="1011"/>
      <c r="DI8" s="1011"/>
      <c r="DJ8" s="1011"/>
      <c r="DK8" s="1012"/>
      <c r="DL8" s="1010"/>
      <c r="DM8" s="1011"/>
      <c r="DN8" s="1011"/>
      <c r="DO8" s="1011"/>
      <c r="DP8" s="1012"/>
      <c r="DQ8" s="1010"/>
      <c r="DR8" s="1011"/>
      <c r="DS8" s="1011"/>
      <c r="DT8" s="1011"/>
      <c r="DU8" s="1012"/>
      <c r="DV8" s="1013"/>
      <c r="DW8" s="1014"/>
      <c r="DX8" s="1014"/>
      <c r="DY8" s="1014"/>
      <c r="DZ8" s="1015"/>
      <c r="EA8" s="229"/>
    </row>
    <row r="9" spans="1:131" s="230" customFormat="1" ht="26.25" customHeight="1" x14ac:dyDescent="0.2">
      <c r="A9" s="233">
        <v>3</v>
      </c>
      <c r="B9" s="1051"/>
      <c r="C9" s="1052"/>
      <c r="D9" s="1052"/>
      <c r="E9" s="1052"/>
      <c r="F9" s="1052"/>
      <c r="G9" s="1052"/>
      <c r="H9" s="1052"/>
      <c r="I9" s="1052"/>
      <c r="J9" s="1052"/>
      <c r="K9" s="1052"/>
      <c r="L9" s="1052"/>
      <c r="M9" s="1052"/>
      <c r="N9" s="1052"/>
      <c r="O9" s="1052"/>
      <c r="P9" s="1053"/>
      <c r="Q9" s="1059"/>
      <c r="R9" s="1060"/>
      <c r="S9" s="1060"/>
      <c r="T9" s="1060"/>
      <c r="U9" s="1060"/>
      <c r="V9" s="1060"/>
      <c r="W9" s="1060"/>
      <c r="X9" s="1060"/>
      <c r="Y9" s="1060"/>
      <c r="Z9" s="1060"/>
      <c r="AA9" s="1060"/>
      <c r="AB9" s="1060"/>
      <c r="AC9" s="1060"/>
      <c r="AD9" s="1060"/>
      <c r="AE9" s="1061"/>
      <c r="AF9" s="1056"/>
      <c r="AG9" s="1057"/>
      <c r="AH9" s="1057"/>
      <c r="AI9" s="1057"/>
      <c r="AJ9" s="1058"/>
      <c r="AK9" s="1101"/>
      <c r="AL9" s="1102"/>
      <c r="AM9" s="1102"/>
      <c r="AN9" s="1102"/>
      <c r="AO9" s="1102"/>
      <c r="AP9" s="1102"/>
      <c r="AQ9" s="1102"/>
      <c r="AR9" s="1102"/>
      <c r="AS9" s="1102"/>
      <c r="AT9" s="1102"/>
      <c r="AU9" s="1103"/>
      <c r="AV9" s="1103"/>
      <c r="AW9" s="1103"/>
      <c r="AX9" s="1103"/>
      <c r="AY9" s="1104"/>
      <c r="AZ9" s="226"/>
      <c r="BA9" s="226"/>
      <c r="BB9" s="226"/>
      <c r="BC9" s="226"/>
      <c r="BD9" s="226"/>
      <c r="BE9" s="227"/>
      <c r="BF9" s="227"/>
      <c r="BG9" s="227"/>
      <c r="BH9" s="227"/>
      <c r="BI9" s="227"/>
      <c r="BJ9" s="227"/>
      <c r="BK9" s="227"/>
      <c r="BL9" s="227"/>
      <c r="BM9" s="227"/>
      <c r="BN9" s="227"/>
      <c r="BO9" s="227"/>
      <c r="BP9" s="227"/>
      <c r="BQ9" s="233">
        <v>3</v>
      </c>
      <c r="BR9" s="234"/>
      <c r="BS9" s="1013"/>
      <c r="BT9" s="1014"/>
      <c r="BU9" s="1014"/>
      <c r="BV9" s="1014"/>
      <c r="BW9" s="1014"/>
      <c r="BX9" s="1014"/>
      <c r="BY9" s="1014"/>
      <c r="BZ9" s="1014"/>
      <c r="CA9" s="1014"/>
      <c r="CB9" s="1014"/>
      <c r="CC9" s="1014"/>
      <c r="CD9" s="1014"/>
      <c r="CE9" s="1014"/>
      <c r="CF9" s="1014"/>
      <c r="CG9" s="1035"/>
      <c r="CH9" s="1010"/>
      <c r="CI9" s="1011"/>
      <c r="CJ9" s="1011"/>
      <c r="CK9" s="1011"/>
      <c r="CL9" s="1012"/>
      <c r="CM9" s="1010"/>
      <c r="CN9" s="1011"/>
      <c r="CO9" s="1011"/>
      <c r="CP9" s="1011"/>
      <c r="CQ9" s="1012"/>
      <c r="CR9" s="1010"/>
      <c r="CS9" s="1011"/>
      <c r="CT9" s="1011"/>
      <c r="CU9" s="1011"/>
      <c r="CV9" s="1012"/>
      <c r="CW9" s="1010"/>
      <c r="CX9" s="1011"/>
      <c r="CY9" s="1011"/>
      <c r="CZ9" s="1011"/>
      <c r="DA9" s="1012"/>
      <c r="DB9" s="1010"/>
      <c r="DC9" s="1011"/>
      <c r="DD9" s="1011"/>
      <c r="DE9" s="1011"/>
      <c r="DF9" s="1012"/>
      <c r="DG9" s="1010"/>
      <c r="DH9" s="1011"/>
      <c r="DI9" s="1011"/>
      <c r="DJ9" s="1011"/>
      <c r="DK9" s="1012"/>
      <c r="DL9" s="1010"/>
      <c r="DM9" s="1011"/>
      <c r="DN9" s="1011"/>
      <c r="DO9" s="1011"/>
      <c r="DP9" s="1012"/>
      <c r="DQ9" s="1010"/>
      <c r="DR9" s="1011"/>
      <c r="DS9" s="1011"/>
      <c r="DT9" s="1011"/>
      <c r="DU9" s="1012"/>
      <c r="DV9" s="1013"/>
      <c r="DW9" s="1014"/>
      <c r="DX9" s="1014"/>
      <c r="DY9" s="1014"/>
      <c r="DZ9" s="1015"/>
      <c r="EA9" s="229"/>
    </row>
    <row r="10" spans="1:131" s="230" customFormat="1" ht="26.25" customHeight="1" x14ac:dyDescent="0.2">
      <c r="A10" s="233">
        <v>4</v>
      </c>
      <c r="B10" s="1051"/>
      <c r="C10" s="1052"/>
      <c r="D10" s="1052"/>
      <c r="E10" s="1052"/>
      <c r="F10" s="1052"/>
      <c r="G10" s="1052"/>
      <c r="H10" s="1052"/>
      <c r="I10" s="1052"/>
      <c r="J10" s="1052"/>
      <c r="K10" s="1052"/>
      <c r="L10" s="1052"/>
      <c r="M10" s="1052"/>
      <c r="N10" s="1052"/>
      <c r="O10" s="1052"/>
      <c r="P10" s="1053"/>
      <c r="Q10" s="1059"/>
      <c r="R10" s="1060"/>
      <c r="S10" s="1060"/>
      <c r="T10" s="1060"/>
      <c r="U10" s="1060"/>
      <c r="V10" s="1060"/>
      <c r="W10" s="1060"/>
      <c r="X10" s="1060"/>
      <c r="Y10" s="1060"/>
      <c r="Z10" s="1060"/>
      <c r="AA10" s="1060"/>
      <c r="AB10" s="1060"/>
      <c r="AC10" s="1060"/>
      <c r="AD10" s="1060"/>
      <c r="AE10" s="1061"/>
      <c r="AF10" s="1056"/>
      <c r="AG10" s="1057"/>
      <c r="AH10" s="1057"/>
      <c r="AI10" s="1057"/>
      <c r="AJ10" s="1058"/>
      <c r="AK10" s="1101"/>
      <c r="AL10" s="1102"/>
      <c r="AM10" s="1102"/>
      <c r="AN10" s="1102"/>
      <c r="AO10" s="1102"/>
      <c r="AP10" s="1102"/>
      <c r="AQ10" s="1102"/>
      <c r="AR10" s="1102"/>
      <c r="AS10" s="1102"/>
      <c r="AT10" s="1102"/>
      <c r="AU10" s="1103"/>
      <c r="AV10" s="1103"/>
      <c r="AW10" s="1103"/>
      <c r="AX10" s="1103"/>
      <c r="AY10" s="1104"/>
      <c r="AZ10" s="226"/>
      <c r="BA10" s="226"/>
      <c r="BB10" s="226"/>
      <c r="BC10" s="226"/>
      <c r="BD10" s="226"/>
      <c r="BE10" s="227"/>
      <c r="BF10" s="227"/>
      <c r="BG10" s="227"/>
      <c r="BH10" s="227"/>
      <c r="BI10" s="227"/>
      <c r="BJ10" s="227"/>
      <c r="BK10" s="227"/>
      <c r="BL10" s="227"/>
      <c r="BM10" s="227"/>
      <c r="BN10" s="227"/>
      <c r="BO10" s="227"/>
      <c r="BP10" s="227"/>
      <c r="BQ10" s="233">
        <v>4</v>
      </c>
      <c r="BR10" s="234"/>
      <c r="BS10" s="1013"/>
      <c r="BT10" s="1014"/>
      <c r="BU10" s="1014"/>
      <c r="BV10" s="1014"/>
      <c r="BW10" s="1014"/>
      <c r="BX10" s="1014"/>
      <c r="BY10" s="1014"/>
      <c r="BZ10" s="1014"/>
      <c r="CA10" s="1014"/>
      <c r="CB10" s="1014"/>
      <c r="CC10" s="1014"/>
      <c r="CD10" s="1014"/>
      <c r="CE10" s="1014"/>
      <c r="CF10" s="1014"/>
      <c r="CG10" s="1035"/>
      <c r="CH10" s="1010"/>
      <c r="CI10" s="1011"/>
      <c r="CJ10" s="1011"/>
      <c r="CK10" s="1011"/>
      <c r="CL10" s="1012"/>
      <c r="CM10" s="1010"/>
      <c r="CN10" s="1011"/>
      <c r="CO10" s="1011"/>
      <c r="CP10" s="1011"/>
      <c r="CQ10" s="1012"/>
      <c r="CR10" s="1010"/>
      <c r="CS10" s="1011"/>
      <c r="CT10" s="1011"/>
      <c r="CU10" s="1011"/>
      <c r="CV10" s="1012"/>
      <c r="CW10" s="1010"/>
      <c r="CX10" s="1011"/>
      <c r="CY10" s="1011"/>
      <c r="CZ10" s="1011"/>
      <c r="DA10" s="1012"/>
      <c r="DB10" s="1010"/>
      <c r="DC10" s="1011"/>
      <c r="DD10" s="1011"/>
      <c r="DE10" s="1011"/>
      <c r="DF10" s="1012"/>
      <c r="DG10" s="1010"/>
      <c r="DH10" s="1011"/>
      <c r="DI10" s="1011"/>
      <c r="DJ10" s="1011"/>
      <c r="DK10" s="1012"/>
      <c r="DL10" s="1010"/>
      <c r="DM10" s="1011"/>
      <c r="DN10" s="1011"/>
      <c r="DO10" s="1011"/>
      <c r="DP10" s="1012"/>
      <c r="DQ10" s="1010"/>
      <c r="DR10" s="1011"/>
      <c r="DS10" s="1011"/>
      <c r="DT10" s="1011"/>
      <c r="DU10" s="1012"/>
      <c r="DV10" s="1013"/>
      <c r="DW10" s="1014"/>
      <c r="DX10" s="1014"/>
      <c r="DY10" s="1014"/>
      <c r="DZ10" s="1015"/>
      <c r="EA10" s="229"/>
    </row>
    <row r="11" spans="1:131" s="230" customFormat="1" ht="26.25" customHeight="1" x14ac:dyDescent="0.2">
      <c r="A11" s="233">
        <v>5</v>
      </c>
      <c r="B11" s="1051"/>
      <c r="C11" s="1052"/>
      <c r="D11" s="1052"/>
      <c r="E11" s="1052"/>
      <c r="F11" s="1052"/>
      <c r="G11" s="1052"/>
      <c r="H11" s="1052"/>
      <c r="I11" s="1052"/>
      <c r="J11" s="1052"/>
      <c r="K11" s="1052"/>
      <c r="L11" s="1052"/>
      <c r="M11" s="1052"/>
      <c r="N11" s="1052"/>
      <c r="O11" s="1052"/>
      <c r="P11" s="1053"/>
      <c r="Q11" s="1059"/>
      <c r="R11" s="1060"/>
      <c r="S11" s="1060"/>
      <c r="T11" s="1060"/>
      <c r="U11" s="1060"/>
      <c r="V11" s="1060"/>
      <c r="W11" s="1060"/>
      <c r="X11" s="1060"/>
      <c r="Y11" s="1060"/>
      <c r="Z11" s="1060"/>
      <c r="AA11" s="1060"/>
      <c r="AB11" s="1060"/>
      <c r="AC11" s="1060"/>
      <c r="AD11" s="1060"/>
      <c r="AE11" s="1061"/>
      <c r="AF11" s="1056"/>
      <c r="AG11" s="1057"/>
      <c r="AH11" s="1057"/>
      <c r="AI11" s="1057"/>
      <c r="AJ11" s="1058"/>
      <c r="AK11" s="1101"/>
      <c r="AL11" s="1102"/>
      <c r="AM11" s="1102"/>
      <c r="AN11" s="1102"/>
      <c r="AO11" s="1102"/>
      <c r="AP11" s="1102"/>
      <c r="AQ11" s="1102"/>
      <c r="AR11" s="1102"/>
      <c r="AS11" s="1102"/>
      <c r="AT11" s="1102"/>
      <c r="AU11" s="1103"/>
      <c r="AV11" s="1103"/>
      <c r="AW11" s="1103"/>
      <c r="AX11" s="1103"/>
      <c r="AY11" s="1104"/>
      <c r="AZ11" s="226"/>
      <c r="BA11" s="226"/>
      <c r="BB11" s="226"/>
      <c r="BC11" s="226"/>
      <c r="BD11" s="226"/>
      <c r="BE11" s="227"/>
      <c r="BF11" s="227"/>
      <c r="BG11" s="227"/>
      <c r="BH11" s="227"/>
      <c r="BI11" s="227"/>
      <c r="BJ11" s="227"/>
      <c r="BK11" s="227"/>
      <c r="BL11" s="227"/>
      <c r="BM11" s="227"/>
      <c r="BN11" s="227"/>
      <c r="BO11" s="227"/>
      <c r="BP11" s="227"/>
      <c r="BQ11" s="233">
        <v>5</v>
      </c>
      <c r="BR11" s="234"/>
      <c r="BS11" s="1013"/>
      <c r="BT11" s="1014"/>
      <c r="BU11" s="1014"/>
      <c r="BV11" s="1014"/>
      <c r="BW11" s="1014"/>
      <c r="BX11" s="1014"/>
      <c r="BY11" s="1014"/>
      <c r="BZ11" s="1014"/>
      <c r="CA11" s="1014"/>
      <c r="CB11" s="1014"/>
      <c r="CC11" s="1014"/>
      <c r="CD11" s="1014"/>
      <c r="CE11" s="1014"/>
      <c r="CF11" s="1014"/>
      <c r="CG11" s="1035"/>
      <c r="CH11" s="1010"/>
      <c r="CI11" s="1011"/>
      <c r="CJ11" s="1011"/>
      <c r="CK11" s="1011"/>
      <c r="CL11" s="1012"/>
      <c r="CM11" s="1010"/>
      <c r="CN11" s="1011"/>
      <c r="CO11" s="1011"/>
      <c r="CP11" s="1011"/>
      <c r="CQ11" s="1012"/>
      <c r="CR11" s="1010"/>
      <c r="CS11" s="1011"/>
      <c r="CT11" s="1011"/>
      <c r="CU11" s="1011"/>
      <c r="CV11" s="1012"/>
      <c r="CW11" s="1010"/>
      <c r="CX11" s="1011"/>
      <c r="CY11" s="1011"/>
      <c r="CZ11" s="1011"/>
      <c r="DA11" s="1012"/>
      <c r="DB11" s="1010"/>
      <c r="DC11" s="1011"/>
      <c r="DD11" s="1011"/>
      <c r="DE11" s="1011"/>
      <c r="DF11" s="1012"/>
      <c r="DG11" s="1010"/>
      <c r="DH11" s="1011"/>
      <c r="DI11" s="1011"/>
      <c r="DJ11" s="1011"/>
      <c r="DK11" s="1012"/>
      <c r="DL11" s="1010"/>
      <c r="DM11" s="1011"/>
      <c r="DN11" s="1011"/>
      <c r="DO11" s="1011"/>
      <c r="DP11" s="1012"/>
      <c r="DQ11" s="1010"/>
      <c r="DR11" s="1011"/>
      <c r="DS11" s="1011"/>
      <c r="DT11" s="1011"/>
      <c r="DU11" s="1012"/>
      <c r="DV11" s="1013"/>
      <c r="DW11" s="1014"/>
      <c r="DX11" s="1014"/>
      <c r="DY11" s="1014"/>
      <c r="DZ11" s="1015"/>
      <c r="EA11" s="229"/>
    </row>
    <row r="12" spans="1:131" s="230" customFormat="1" ht="26.25" customHeight="1" x14ac:dyDescent="0.2">
      <c r="A12" s="233">
        <v>6</v>
      </c>
      <c r="B12" s="1051"/>
      <c r="C12" s="1052"/>
      <c r="D12" s="1052"/>
      <c r="E12" s="1052"/>
      <c r="F12" s="1052"/>
      <c r="G12" s="1052"/>
      <c r="H12" s="1052"/>
      <c r="I12" s="1052"/>
      <c r="J12" s="1052"/>
      <c r="K12" s="1052"/>
      <c r="L12" s="1052"/>
      <c r="M12" s="1052"/>
      <c r="N12" s="1052"/>
      <c r="O12" s="1052"/>
      <c r="P12" s="1053"/>
      <c r="Q12" s="1059"/>
      <c r="R12" s="1060"/>
      <c r="S12" s="1060"/>
      <c r="T12" s="1060"/>
      <c r="U12" s="1060"/>
      <c r="V12" s="1060"/>
      <c r="W12" s="1060"/>
      <c r="X12" s="1060"/>
      <c r="Y12" s="1060"/>
      <c r="Z12" s="1060"/>
      <c r="AA12" s="1060"/>
      <c r="AB12" s="1060"/>
      <c r="AC12" s="1060"/>
      <c r="AD12" s="1060"/>
      <c r="AE12" s="1061"/>
      <c r="AF12" s="1056"/>
      <c r="AG12" s="1057"/>
      <c r="AH12" s="1057"/>
      <c r="AI12" s="1057"/>
      <c r="AJ12" s="1058"/>
      <c r="AK12" s="1101"/>
      <c r="AL12" s="1102"/>
      <c r="AM12" s="1102"/>
      <c r="AN12" s="1102"/>
      <c r="AO12" s="1102"/>
      <c r="AP12" s="1102"/>
      <c r="AQ12" s="1102"/>
      <c r="AR12" s="1102"/>
      <c r="AS12" s="1102"/>
      <c r="AT12" s="1102"/>
      <c r="AU12" s="1103"/>
      <c r="AV12" s="1103"/>
      <c r="AW12" s="1103"/>
      <c r="AX12" s="1103"/>
      <c r="AY12" s="1104"/>
      <c r="AZ12" s="226"/>
      <c r="BA12" s="226"/>
      <c r="BB12" s="226"/>
      <c r="BC12" s="226"/>
      <c r="BD12" s="226"/>
      <c r="BE12" s="227"/>
      <c r="BF12" s="227"/>
      <c r="BG12" s="227"/>
      <c r="BH12" s="227"/>
      <c r="BI12" s="227"/>
      <c r="BJ12" s="227"/>
      <c r="BK12" s="227"/>
      <c r="BL12" s="227"/>
      <c r="BM12" s="227"/>
      <c r="BN12" s="227"/>
      <c r="BO12" s="227"/>
      <c r="BP12" s="227"/>
      <c r="BQ12" s="233">
        <v>6</v>
      </c>
      <c r="BR12" s="234"/>
      <c r="BS12" s="1013"/>
      <c r="BT12" s="1014"/>
      <c r="BU12" s="1014"/>
      <c r="BV12" s="1014"/>
      <c r="BW12" s="1014"/>
      <c r="BX12" s="1014"/>
      <c r="BY12" s="1014"/>
      <c r="BZ12" s="1014"/>
      <c r="CA12" s="1014"/>
      <c r="CB12" s="1014"/>
      <c r="CC12" s="1014"/>
      <c r="CD12" s="1014"/>
      <c r="CE12" s="1014"/>
      <c r="CF12" s="1014"/>
      <c r="CG12" s="1035"/>
      <c r="CH12" s="1010"/>
      <c r="CI12" s="1011"/>
      <c r="CJ12" s="1011"/>
      <c r="CK12" s="1011"/>
      <c r="CL12" s="1012"/>
      <c r="CM12" s="1010"/>
      <c r="CN12" s="1011"/>
      <c r="CO12" s="1011"/>
      <c r="CP12" s="1011"/>
      <c r="CQ12" s="1012"/>
      <c r="CR12" s="1010"/>
      <c r="CS12" s="1011"/>
      <c r="CT12" s="1011"/>
      <c r="CU12" s="1011"/>
      <c r="CV12" s="1012"/>
      <c r="CW12" s="1010"/>
      <c r="CX12" s="1011"/>
      <c r="CY12" s="1011"/>
      <c r="CZ12" s="1011"/>
      <c r="DA12" s="1012"/>
      <c r="DB12" s="1010"/>
      <c r="DC12" s="1011"/>
      <c r="DD12" s="1011"/>
      <c r="DE12" s="1011"/>
      <c r="DF12" s="1012"/>
      <c r="DG12" s="1010"/>
      <c r="DH12" s="1011"/>
      <c r="DI12" s="1011"/>
      <c r="DJ12" s="1011"/>
      <c r="DK12" s="1012"/>
      <c r="DL12" s="1010"/>
      <c r="DM12" s="1011"/>
      <c r="DN12" s="1011"/>
      <c r="DO12" s="1011"/>
      <c r="DP12" s="1012"/>
      <c r="DQ12" s="1010"/>
      <c r="DR12" s="1011"/>
      <c r="DS12" s="1011"/>
      <c r="DT12" s="1011"/>
      <c r="DU12" s="1012"/>
      <c r="DV12" s="1013"/>
      <c r="DW12" s="1014"/>
      <c r="DX12" s="1014"/>
      <c r="DY12" s="1014"/>
      <c r="DZ12" s="1015"/>
      <c r="EA12" s="229"/>
    </row>
    <row r="13" spans="1:131" s="230" customFormat="1" ht="26.25" customHeight="1" x14ac:dyDescent="0.2">
      <c r="A13" s="233">
        <v>7</v>
      </c>
      <c r="B13" s="1051"/>
      <c r="C13" s="1052"/>
      <c r="D13" s="1052"/>
      <c r="E13" s="1052"/>
      <c r="F13" s="1052"/>
      <c r="G13" s="1052"/>
      <c r="H13" s="1052"/>
      <c r="I13" s="1052"/>
      <c r="J13" s="1052"/>
      <c r="K13" s="1052"/>
      <c r="L13" s="1052"/>
      <c r="M13" s="1052"/>
      <c r="N13" s="1052"/>
      <c r="O13" s="1052"/>
      <c r="P13" s="1053"/>
      <c r="Q13" s="1059"/>
      <c r="R13" s="1060"/>
      <c r="S13" s="1060"/>
      <c r="T13" s="1060"/>
      <c r="U13" s="1060"/>
      <c r="V13" s="1060"/>
      <c r="W13" s="1060"/>
      <c r="X13" s="1060"/>
      <c r="Y13" s="1060"/>
      <c r="Z13" s="1060"/>
      <c r="AA13" s="1060"/>
      <c r="AB13" s="1060"/>
      <c r="AC13" s="1060"/>
      <c r="AD13" s="1060"/>
      <c r="AE13" s="1061"/>
      <c r="AF13" s="1056"/>
      <c r="AG13" s="1057"/>
      <c r="AH13" s="1057"/>
      <c r="AI13" s="1057"/>
      <c r="AJ13" s="1058"/>
      <c r="AK13" s="1101"/>
      <c r="AL13" s="1102"/>
      <c r="AM13" s="1102"/>
      <c r="AN13" s="1102"/>
      <c r="AO13" s="1102"/>
      <c r="AP13" s="1102"/>
      <c r="AQ13" s="1102"/>
      <c r="AR13" s="1102"/>
      <c r="AS13" s="1102"/>
      <c r="AT13" s="1102"/>
      <c r="AU13" s="1103"/>
      <c r="AV13" s="1103"/>
      <c r="AW13" s="1103"/>
      <c r="AX13" s="1103"/>
      <c r="AY13" s="1104"/>
      <c r="AZ13" s="226"/>
      <c r="BA13" s="226"/>
      <c r="BB13" s="226"/>
      <c r="BC13" s="226"/>
      <c r="BD13" s="226"/>
      <c r="BE13" s="227"/>
      <c r="BF13" s="227"/>
      <c r="BG13" s="227"/>
      <c r="BH13" s="227"/>
      <c r="BI13" s="227"/>
      <c r="BJ13" s="227"/>
      <c r="BK13" s="227"/>
      <c r="BL13" s="227"/>
      <c r="BM13" s="227"/>
      <c r="BN13" s="227"/>
      <c r="BO13" s="227"/>
      <c r="BP13" s="227"/>
      <c r="BQ13" s="233">
        <v>7</v>
      </c>
      <c r="BR13" s="234"/>
      <c r="BS13" s="1013"/>
      <c r="BT13" s="1014"/>
      <c r="BU13" s="1014"/>
      <c r="BV13" s="1014"/>
      <c r="BW13" s="1014"/>
      <c r="BX13" s="1014"/>
      <c r="BY13" s="1014"/>
      <c r="BZ13" s="1014"/>
      <c r="CA13" s="1014"/>
      <c r="CB13" s="1014"/>
      <c r="CC13" s="1014"/>
      <c r="CD13" s="1014"/>
      <c r="CE13" s="1014"/>
      <c r="CF13" s="1014"/>
      <c r="CG13" s="1035"/>
      <c r="CH13" s="1010"/>
      <c r="CI13" s="1011"/>
      <c r="CJ13" s="1011"/>
      <c r="CK13" s="1011"/>
      <c r="CL13" s="1012"/>
      <c r="CM13" s="1010"/>
      <c r="CN13" s="1011"/>
      <c r="CO13" s="1011"/>
      <c r="CP13" s="1011"/>
      <c r="CQ13" s="1012"/>
      <c r="CR13" s="1010"/>
      <c r="CS13" s="1011"/>
      <c r="CT13" s="1011"/>
      <c r="CU13" s="1011"/>
      <c r="CV13" s="1012"/>
      <c r="CW13" s="1010"/>
      <c r="CX13" s="1011"/>
      <c r="CY13" s="1011"/>
      <c r="CZ13" s="1011"/>
      <c r="DA13" s="1012"/>
      <c r="DB13" s="1010"/>
      <c r="DC13" s="1011"/>
      <c r="DD13" s="1011"/>
      <c r="DE13" s="1011"/>
      <c r="DF13" s="1012"/>
      <c r="DG13" s="1010"/>
      <c r="DH13" s="1011"/>
      <c r="DI13" s="1011"/>
      <c r="DJ13" s="1011"/>
      <c r="DK13" s="1012"/>
      <c r="DL13" s="1010"/>
      <c r="DM13" s="1011"/>
      <c r="DN13" s="1011"/>
      <c r="DO13" s="1011"/>
      <c r="DP13" s="1012"/>
      <c r="DQ13" s="1010"/>
      <c r="DR13" s="1011"/>
      <c r="DS13" s="1011"/>
      <c r="DT13" s="1011"/>
      <c r="DU13" s="1012"/>
      <c r="DV13" s="1013"/>
      <c r="DW13" s="1014"/>
      <c r="DX13" s="1014"/>
      <c r="DY13" s="1014"/>
      <c r="DZ13" s="1015"/>
      <c r="EA13" s="229"/>
    </row>
    <row r="14" spans="1:131" s="230" customFormat="1" ht="26.25" customHeight="1" x14ac:dyDescent="0.2">
      <c r="A14" s="233">
        <v>8</v>
      </c>
      <c r="B14" s="1051"/>
      <c r="C14" s="1052"/>
      <c r="D14" s="1052"/>
      <c r="E14" s="1052"/>
      <c r="F14" s="1052"/>
      <c r="G14" s="1052"/>
      <c r="H14" s="1052"/>
      <c r="I14" s="1052"/>
      <c r="J14" s="1052"/>
      <c r="K14" s="1052"/>
      <c r="L14" s="1052"/>
      <c r="M14" s="1052"/>
      <c r="N14" s="1052"/>
      <c r="O14" s="1052"/>
      <c r="P14" s="1053"/>
      <c r="Q14" s="1059"/>
      <c r="R14" s="1060"/>
      <c r="S14" s="1060"/>
      <c r="T14" s="1060"/>
      <c r="U14" s="1060"/>
      <c r="V14" s="1060"/>
      <c r="W14" s="1060"/>
      <c r="X14" s="1060"/>
      <c r="Y14" s="1060"/>
      <c r="Z14" s="1060"/>
      <c r="AA14" s="1060"/>
      <c r="AB14" s="1060"/>
      <c r="AC14" s="1060"/>
      <c r="AD14" s="1060"/>
      <c r="AE14" s="1061"/>
      <c r="AF14" s="1056"/>
      <c r="AG14" s="1057"/>
      <c r="AH14" s="1057"/>
      <c r="AI14" s="1057"/>
      <c r="AJ14" s="1058"/>
      <c r="AK14" s="1101"/>
      <c r="AL14" s="1102"/>
      <c r="AM14" s="1102"/>
      <c r="AN14" s="1102"/>
      <c r="AO14" s="1102"/>
      <c r="AP14" s="1102"/>
      <c r="AQ14" s="1102"/>
      <c r="AR14" s="1102"/>
      <c r="AS14" s="1102"/>
      <c r="AT14" s="1102"/>
      <c r="AU14" s="1103"/>
      <c r="AV14" s="1103"/>
      <c r="AW14" s="1103"/>
      <c r="AX14" s="1103"/>
      <c r="AY14" s="1104"/>
      <c r="AZ14" s="226"/>
      <c r="BA14" s="226"/>
      <c r="BB14" s="226"/>
      <c r="BC14" s="226"/>
      <c r="BD14" s="226"/>
      <c r="BE14" s="227"/>
      <c r="BF14" s="227"/>
      <c r="BG14" s="227"/>
      <c r="BH14" s="227"/>
      <c r="BI14" s="227"/>
      <c r="BJ14" s="227"/>
      <c r="BK14" s="227"/>
      <c r="BL14" s="227"/>
      <c r="BM14" s="227"/>
      <c r="BN14" s="227"/>
      <c r="BO14" s="227"/>
      <c r="BP14" s="227"/>
      <c r="BQ14" s="233">
        <v>8</v>
      </c>
      <c r="BR14" s="234"/>
      <c r="BS14" s="1013"/>
      <c r="BT14" s="1014"/>
      <c r="BU14" s="1014"/>
      <c r="BV14" s="1014"/>
      <c r="BW14" s="1014"/>
      <c r="BX14" s="1014"/>
      <c r="BY14" s="1014"/>
      <c r="BZ14" s="1014"/>
      <c r="CA14" s="1014"/>
      <c r="CB14" s="1014"/>
      <c r="CC14" s="1014"/>
      <c r="CD14" s="1014"/>
      <c r="CE14" s="1014"/>
      <c r="CF14" s="1014"/>
      <c r="CG14" s="1035"/>
      <c r="CH14" s="1010"/>
      <c r="CI14" s="1011"/>
      <c r="CJ14" s="1011"/>
      <c r="CK14" s="1011"/>
      <c r="CL14" s="1012"/>
      <c r="CM14" s="1010"/>
      <c r="CN14" s="1011"/>
      <c r="CO14" s="1011"/>
      <c r="CP14" s="1011"/>
      <c r="CQ14" s="1012"/>
      <c r="CR14" s="1010"/>
      <c r="CS14" s="1011"/>
      <c r="CT14" s="1011"/>
      <c r="CU14" s="1011"/>
      <c r="CV14" s="1012"/>
      <c r="CW14" s="1010"/>
      <c r="CX14" s="1011"/>
      <c r="CY14" s="1011"/>
      <c r="CZ14" s="1011"/>
      <c r="DA14" s="1012"/>
      <c r="DB14" s="1010"/>
      <c r="DC14" s="1011"/>
      <c r="DD14" s="1011"/>
      <c r="DE14" s="1011"/>
      <c r="DF14" s="1012"/>
      <c r="DG14" s="1010"/>
      <c r="DH14" s="1011"/>
      <c r="DI14" s="1011"/>
      <c r="DJ14" s="1011"/>
      <c r="DK14" s="1012"/>
      <c r="DL14" s="1010"/>
      <c r="DM14" s="1011"/>
      <c r="DN14" s="1011"/>
      <c r="DO14" s="1011"/>
      <c r="DP14" s="1012"/>
      <c r="DQ14" s="1010"/>
      <c r="DR14" s="1011"/>
      <c r="DS14" s="1011"/>
      <c r="DT14" s="1011"/>
      <c r="DU14" s="1012"/>
      <c r="DV14" s="1013"/>
      <c r="DW14" s="1014"/>
      <c r="DX14" s="1014"/>
      <c r="DY14" s="1014"/>
      <c r="DZ14" s="1015"/>
      <c r="EA14" s="229"/>
    </row>
    <row r="15" spans="1:131" s="230" customFormat="1" ht="26.25" customHeight="1" x14ac:dyDescent="0.2">
      <c r="A15" s="233">
        <v>9</v>
      </c>
      <c r="B15" s="1051"/>
      <c r="C15" s="1052"/>
      <c r="D15" s="1052"/>
      <c r="E15" s="1052"/>
      <c r="F15" s="1052"/>
      <c r="G15" s="1052"/>
      <c r="H15" s="1052"/>
      <c r="I15" s="1052"/>
      <c r="J15" s="1052"/>
      <c r="K15" s="1052"/>
      <c r="L15" s="1052"/>
      <c r="M15" s="1052"/>
      <c r="N15" s="1052"/>
      <c r="O15" s="1052"/>
      <c r="P15" s="1053"/>
      <c r="Q15" s="1059"/>
      <c r="R15" s="1060"/>
      <c r="S15" s="1060"/>
      <c r="T15" s="1060"/>
      <c r="U15" s="1060"/>
      <c r="V15" s="1060"/>
      <c r="W15" s="1060"/>
      <c r="X15" s="1060"/>
      <c r="Y15" s="1060"/>
      <c r="Z15" s="1060"/>
      <c r="AA15" s="1060"/>
      <c r="AB15" s="1060"/>
      <c r="AC15" s="1060"/>
      <c r="AD15" s="1060"/>
      <c r="AE15" s="1061"/>
      <c r="AF15" s="1056"/>
      <c r="AG15" s="1057"/>
      <c r="AH15" s="1057"/>
      <c r="AI15" s="1057"/>
      <c r="AJ15" s="1058"/>
      <c r="AK15" s="1101"/>
      <c r="AL15" s="1102"/>
      <c r="AM15" s="1102"/>
      <c r="AN15" s="1102"/>
      <c r="AO15" s="1102"/>
      <c r="AP15" s="1102"/>
      <c r="AQ15" s="1102"/>
      <c r="AR15" s="1102"/>
      <c r="AS15" s="1102"/>
      <c r="AT15" s="1102"/>
      <c r="AU15" s="1103"/>
      <c r="AV15" s="1103"/>
      <c r="AW15" s="1103"/>
      <c r="AX15" s="1103"/>
      <c r="AY15" s="1104"/>
      <c r="AZ15" s="226"/>
      <c r="BA15" s="226"/>
      <c r="BB15" s="226"/>
      <c r="BC15" s="226"/>
      <c r="BD15" s="226"/>
      <c r="BE15" s="227"/>
      <c r="BF15" s="227"/>
      <c r="BG15" s="227"/>
      <c r="BH15" s="227"/>
      <c r="BI15" s="227"/>
      <c r="BJ15" s="227"/>
      <c r="BK15" s="227"/>
      <c r="BL15" s="227"/>
      <c r="BM15" s="227"/>
      <c r="BN15" s="227"/>
      <c r="BO15" s="227"/>
      <c r="BP15" s="227"/>
      <c r="BQ15" s="233">
        <v>9</v>
      </c>
      <c r="BR15" s="234"/>
      <c r="BS15" s="1013"/>
      <c r="BT15" s="1014"/>
      <c r="BU15" s="1014"/>
      <c r="BV15" s="1014"/>
      <c r="BW15" s="1014"/>
      <c r="BX15" s="1014"/>
      <c r="BY15" s="1014"/>
      <c r="BZ15" s="1014"/>
      <c r="CA15" s="1014"/>
      <c r="CB15" s="1014"/>
      <c r="CC15" s="1014"/>
      <c r="CD15" s="1014"/>
      <c r="CE15" s="1014"/>
      <c r="CF15" s="1014"/>
      <c r="CG15" s="1035"/>
      <c r="CH15" s="1010"/>
      <c r="CI15" s="1011"/>
      <c r="CJ15" s="1011"/>
      <c r="CK15" s="1011"/>
      <c r="CL15" s="1012"/>
      <c r="CM15" s="1010"/>
      <c r="CN15" s="1011"/>
      <c r="CO15" s="1011"/>
      <c r="CP15" s="1011"/>
      <c r="CQ15" s="1012"/>
      <c r="CR15" s="1010"/>
      <c r="CS15" s="1011"/>
      <c r="CT15" s="1011"/>
      <c r="CU15" s="1011"/>
      <c r="CV15" s="1012"/>
      <c r="CW15" s="1010"/>
      <c r="CX15" s="1011"/>
      <c r="CY15" s="1011"/>
      <c r="CZ15" s="1011"/>
      <c r="DA15" s="1012"/>
      <c r="DB15" s="1010"/>
      <c r="DC15" s="1011"/>
      <c r="DD15" s="1011"/>
      <c r="DE15" s="1011"/>
      <c r="DF15" s="1012"/>
      <c r="DG15" s="1010"/>
      <c r="DH15" s="1011"/>
      <c r="DI15" s="1011"/>
      <c r="DJ15" s="1011"/>
      <c r="DK15" s="1012"/>
      <c r="DL15" s="1010"/>
      <c r="DM15" s="1011"/>
      <c r="DN15" s="1011"/>
      <c r="DO15" s="1011"/>
      <c r="DP15" s="1012"/>
      <c r="DQ15" s="1010"/>
      <c r="DR15" s="1011"/>
      <c r="DS15" s="1011"/>
      <c r="DT15" s="1011"/>
      <c r="DU15" s="1012"/>
      <c r="DV15" s="1013"/>
      <c r="DW15" s="1014"/>
      <c r="DX15" s="1014"/>
      <c r="DY15" s="1014"/>
      <c r="DZ15" s="1015"/>
      <c r="EA15" s="229"/>
    </row>
    <row r="16" spans="1:131" s="230" customFormat="1" ht="26.25" customHeight="1" x14ac:dyDescent="0.2">
      <c r="A16" s="233">
        <v>10</v>
      </c>
      <c r="B16" s="1051"/>
      <c r="C16" s="1052"/>
      <c r="D16" s="1052"/>
      <c r="E16" s="1052"/>
      <c r="F16" s="1052"/>
      <c r="G16" s="1052"/>
      <c r="H16" s="1052"/>
      <c r="I16" s="1052"/>
      <c r="J16" s="1052"/>
      <c r="K16" s="1052"/>
      <c r="L16" s="1052"/>
      <c r="M16" s="1052"/>
      <c r="N16" s="1052"/>
      <c r="O16" s="1052"/>
      <c r="P16" s="1053"/>
      <c r="Q16" s="1059"/>
      <c r="R16" s="1060"/>
      <c r="S16" s="1060"/>
      <c r="T16" s="1060"/>
      <c r="U16" s="1060"/>
      <c r="V16" s="1060"/>
      <c r="W16" s="1060"/>
      <c r="X16" s="1060"/>
      <c r="Y16" s="1060"/>
      <c r="Z16" s="1060"/>
      <c r="AA16" s="1060"/>
      <c r="AB16" s="1060"/>
      <c r="AC16" s="1060"/>
      <c r="AD16" s="1060"/>
      <c r="AE16" s="1061"/>
      <c r="AF16" s="1056"/>
      <c r="AG16" s="1057"/>
      <c r="AH16" s="1057"/>
      <c r="AI16" s="1057"/>
      <c r="AJ16" s="1058"/>
      <c r="AK16" s="1101"/>
      <c r="AL16" s="1102"/>
      <c r="AM16" s="1102"/>
      <c r="AN16" s="1102"/>
      <c r="AO16" s="1102"/>
      <c r="AP16" s="1102"/>
      <c r="AQ16" s="1102"/>
      <c r="AR16" s="1102"/>
      <c r="AS16" s="1102"/>
      <c r="AT16" s="1102"/>
      <c r="AU16" s="1103"/>
      <c r="AV16" s="1103"/>
      <c r="AW16" s="1103"/>
      <c r="AX16" s="1103"/>
      <c r="AY16" s="1104"/>
      <c r="AZ16" s="226"/>
      <c r="BA16" s="226"/>
      <c r="BB16" s="226"/>
      <c r="BC16" s="226"/>
      <c r="BD16" s="226"/>
      <c r="BE16" s="227"/>
      <c r="BF16" s="227"/>
      <c r="BG16" s="227"/>
      <c r="BH16" s="227"/>
      <c r="BI16" s="227"/>
      <c r="BJ16" s="227"/>
      <c r="BK16" s="227"/>
      <c r="BL16" s="227"/>
      <c r="BM16" s="227"/>
      <c r="BN16" s="227"/>
      <c r="BO16" s="227"/>
      <c r="BP16" s="227"/>
      <c r="BQ16" s="233">
        <v>10</v>
      </c>
      <c r="BR16" s="234"/>
      <c r="BS16" s="1013"/>
      <c r="BT16" s="1014"/>
      <c r="BU16" s="1014"/>
      <c r="BV16" s="1014"/>
      <c r="BW16" s="1014"/>
      <c r="BX16" s="1014"/>
      <c r="BY16" s="1014"/>
      <c r="BZ16" s="1014"/>
      <c r="CA16" s="1014"/>
      <c r="CB16" s="1014"/>
      <c r="CC16" s="1014"/>
      <c r="CD16" s="1014"/>
      <c r="CE16" s="1014"/>
      <c r="CF16" s="1014"/>
      <c r="CG16" s="1035"/>
      <c r="CH16" s="1010"/>
      <c r="CI16" s="1011"/>
      <c r="CJ16" s="1011"/>
      <c r="CK16" s="1011"/>
      <c r="CL16" s="1012"/>
      <c r="CM16" s="1010"/>
      <c r="CN16" s="1011"/>
      <c r="CO16" s="1011"/>
      <c r="CP16" s="1011"/>
      <c r="CQ16" s="1012"/>
      <c r="CR16" s="1010"/>
      <c r="CS16" s="1011"/>
      <c r="CT16" s="1011"/>
      <c r="CU16" s="1011"/>
      <c r="CV16" s="1012"/>
      <c r="CW16" s="1010"/>
      <c r="CX16" s="1011"/>
      <c r="CY16" s="1011"/>
      <c r="CZ16" s="1011"/>
      <c r="DA16" s="1012"/>
      <c r="DB16" s="1010"/>
      <c r="DC16" s="1011"/>
      <c r="DD16" s="1011"/>
      <c r="DE16" s="1011"/>
      <c r="DF16" s="1012"/>
      <c r="DG16" s="1010"/>
      <c r="DH16" s="1011"/>
      <c r="DI16" s="1011"/>
      <c r="DJ16" s="1011"/>
      <c r="DK16" s="1012"/>
      <c r="DL16" s="1010"/>
      <c r="DM16" s="1011"/>
      <c r="DN16" s="1011"/>
      <c r="DO16" s="1011"/>
      <c r="DP16" s="1012"/>
      <c r="DQ16" s="1010"/>
      <c r="DR16" s="1011"/>
      <c r="DS16" s="1011"/>
      <c r="DT16" s="1011"/>
      <c r="DU16" s="1012"/>
      <c r="DV16" s="1013"/>
      <c r="DW16" s="1014"/>
      <c r="DX16" s="1014"/>
      <c r="DY16" s="1014"/>
      <c r="DZ16" s="1015"/>
      <c r="EA16" s="229"/>
    </row>
    <row r="17" spans="1:131" s="230" customFormat="1" ht="26.25" customHeight="1" x14ac:dyDescent="0.2">
      <c r="A17" s="233">
        <v>11</v>
      </c>
      <c r="B17" s="1051"/>
      <c r="C17" s="1052"/>
      <c r="D17" s="1052"/>
      <c r="E17" s="1052"/>
      <c r="F17" s="1052"/>
      <c r="G17" s="1052"/>
      <c r="H17" s="1052"/>
      <c r="I17" s="1052"/>
      <c r="J17" s="1052"/>
      <c r="K17" s="1052"/>
      <c r="L17" s="1052"/>
      <c r="M17" s="1052"/>
      <c r="N17" s="1052"/>
      <c r="O17" s="1052"/>
      <c r="P17" s="1053"/>
      <c r="Q17" s="1059"/>
      <c r="R17" s="1060"/>
      <c r="S17" s="1060"/>
      <c r="T17" s="1060"/>
      <c r="U17" s="1060"/>
      <c r="V17" s="1060"/>
      <c r="W17" s="1060"/>
      <c r="X17" s="1060"/>
      <c r="Y17" s="1060"/>
      <c r="Z17" s="1060"/>
      <c r="AA17" s="1060"/>
      <c r="AB17" s="1060"/>
      <c r="AC17" s="1060"/>
      <c r="AD17" s="1060"/>
      <c r="AE17" s="1061"/>
      <c r="AF17" s="1056"/>
      <c r="AG17" s="1057"/>
      <c r="AH17" s="1057"/>
      <c r="AI17" s="1057"/>
      <c r="AJ17" s="1058"/>
      <c r="AK17" s="1101"/>
      <c r="AL17" s="1102"/>
      <c r="AM17" s="1102"/>
      <c r="AN17" s="1102"/>
      <c r="AO17" s="1102"/>
      <c r="AP17" s="1102"/>
      <c r="AQ17" s="1102"/>
      <c r="AR17" s="1102"/>
      <c r="AS17" s="1102"/>
      <c r="AT17" s="1102"/>
      <c r="AU17" s="1103"/>
      <c r="AV17" s="1103"/>
      <c r="AW17" s="1103"/>
      <c r="AX17" s="1103"/>
      <c r="AY17" s="1104"/>
      <c r="AZ17" s="226"/>
      <c r="BA17" s="226"/>
      <c r="BB17" s="226"/>
      <c r="BC17" s="226"/>
      <c r="BD17" s="226"/>
      <c r="BE17" s="227"/>
      <c r="BF17" s="227"/>
      <c r="BG17" s="227"/>
      <c r="BH17" s="227"/>
      <c r="BI17" s="227"/>
      <c r="BJ17" s="227"/>
      <c r="BK17" s="227"/>
      <c r="BL17" s="227"/>
      <c r="BM17" s="227"/>
      <c r="BN17" s="227"/>
      <c r="BO17" s="227"/>
      <c r="BP17" s="227"/>
      <c r="BQ17" s="233">
        <v>11</v>
      </c>
      <c r="BR17" s="234"/>
      <c r="BS17" s="1013"/>
      <c r="BT17" s="1014"/>
      <c r="BU17" s="1014"/>
      <c r="BV17" s="1014"/>
      <c r="BW17" s="1014"/>
      <c r="BX17" s="1014"/>
      <c r="BY17" s="1014"/>
      <c r="BZ17" s="1014"/>
      <c r="CA17" s="1014"/>
      <c r="CB17" s="1014"/>
      <c r="CC17" s="1014"/>
      <c r="CD17" s="1014"/>
      <c r="CE17" s="1014"/>
      <c r="CF17" s="1014"/>
      <c r="CG17" s="1035"/>
      <c r="CH17" s="1010"/>
      <c r="CI17" s="1011"/>
      <c r="CJ17" s="1011"/>
      <c r="CK17" s="1011"/>
      <c r="CL17" s="1012"/>
      <c r="CM17" s="1010"/>
      <c r="CN17" s="1011"/>
      <c r="CO17" s="1011"/>
      <c r="CP17" s="1011"/>
      <c r="CQ17" s="1012"/>
      <c r="CR17" s="1010"/>
      <c r="CS17" s="1011"/>
      <c r="CT17" s="1011"/>
      <c r="CU17" s="1011"/>
      <c r="CV17" s="1012"/>
      <c r="CW17" s="1010"/>
      <c r="CX17" s="1011"/>
      <c r="CY17" s="1011"/>
      <c r="CZ17" s="1011"/>
      <c r="DA17" s="1012"/>
      <c r="DB17" s="1010"/>
      <c r="DC17" s="1011"/>
      <c r="DD17" s="1011"/>
      <c r="DE17" s="1011"/>
      <c r="DF17" s="1012"/>
      <c r="DG17" s="1010"/>
      <c r="DH17" s="1011"/>
      <c r="DI17" s="1011"/>
      <c r="DJ17" s="1011"/>
      <c r="DK17" s="1012"/>
      <c r="DL17" s="1010"/>
      <c r="DM17" s="1011"/>
      <c r="DN17" s="1011"/>
      <c r="DO17" s="1011"/>
      <c r="DP17" s="1012"/>
      <c r="DQ17" s="1010"/>
      <c r="DR17" s="1011"/>
      <c r="DS17" s="1011"/>
      <c r="DT17" s="1011"/>
      <c r="DU17" s="1012"/>
      <c r="DV17" s="1013"/>
      <c r="DW17" s="1014"/>
      <c r="DX17" s="1014"/>
      <c r="DY17" s="1014"/>
      <c r="DZ17" s="1015"/>
      <c r="EA17" s="229"/>
    </row>
    <row r="18" spans="1:131" s="230" customFormat="1" ht="26.25" customHeight="1" x14ac:dyDescent="0.2">
      <c r="A18" s="233">
        <v>12</v>
      </c>
      <c r="B18" s="1051"/>
      <c r="C18" s="1052"/>
      <c r="D18" s="1052"/>
      <c r="E18" s="1052"/>
      <c r="F18" s="1052"/>
      <c r="G18" s="1052"/>
      <c r="H18" s="1052"/>
      <c r="I18" s="1052"/>
      <c r="J18" s="1052"/>
      <c r="K18" s="1052"/>
      <c r="L18" s="1052"/>
      <c r="M18" s="1052"/>
      <c r="N18" s="1052"/>
      <c r="O18" s="1052"/>
      <c r="P18" s="1053"/>
      <c r="Q18" s="1059"/>
      <c r="R18" s="1060"/>
      <c r="S18" s="1060"/>
      <c r="T18" s="1060"/>
      <c r="U18" s="1060"/>
      <c r="V18" s="1060"/>
      <c r="W18" s="1060"/>
      <c r="X18" s="1060"/>
      <c r="Y18" s="1060"/>
      <c r="Z18" s="1060"/>
      <c r="AA18" s="1060"/>
      <c r="AB18" s="1060"/>
      <c r="AC18" s="1060"/>
      <c r="AD18" s="1060"/>
      <c r="AE18" s="1061"/>
      <c r="AF18" s="1056"/>
      <c r="AG18" s="1057"/>
      <c r="AH18" s="1057"/>
      <c r="AI18" s="1057"/>
      <c r="AJ18" s="1058"/>
      <c r="AK18" s="1101"/>
      <c r="AL18" s="1102"/>
      <c r="AM18" s="1102"/>
      <c r="AN18" s="1102"/>
      <c r="AO18" s="1102"/>
      <c r="AP18" s="1102"/>
      <c r="AQ18" s="1102"/>
      <c r="AR18" s="1102"/>
      <c r="AS18" s="1102"/>
      <c r="AT18" s="1102"/>
      <c r="AU18" s="1103"/>
      <c r="AV18" s="1103"/>
      <c r="AW18" s="1103"/>
      <c r="AX18" s="1103"/>
      <c r="AY18" s="1104"/>
      <c r="AZ18" s="226"/>
      <c r="BA18" s="226"/>
      <c r="BB18" s="226"/>
      <c r="BC18" s="226"/>
      <c r="BD18" s="226"/>
      <c r="BE18" s="227"/>
      <c r="BF18" s="227"/>
      <c r="BG18" s="227"/>
      <c r="BH18" s="227"/>
      <c r="BI18" s="227"/>
      <c r="BJ18" s="227"/>
      <c r="BK18" s="227"/>
      <c r="BL18" s="227"/>
      <c r="BM18" s="227"/>
      <c r="BN18" s="227"/>
      <c r="BO18" s="227"/>
      <c r="BP18" s="227"/>
      <c r="BQ18" s="233">
        <v>12</v>
      </c>
      <c r="BR18" s="234"/>
      <c r="BS18" s="1013"/>
      <c r="BT18" s="1014"/>
      <c r="BU18" s="1014"/>
      <c r="BV18" s="1014"/>
      <c r="BW18" s="1014"/>
      <c r="BX18" s="1014"/>
      <c r="BY18" s="1014"/>
      <c r="BZ18" s="1014"/>
      <c r="CA18" s="1014"/>
      <c r="CB18" s="1014"/>
      <c r="CC18" s="1014"/>
      <c r="CD18" s="1014"/>
      <c r="CE18" s="1014"/>
      <c r="CF18" s="1014"/>
      <c r="CG18" s="1035"/>
      <c r="CH18" s="1010"/>
      <c r="CI18" s="1011"/>
      <c r="CJ18" s="1011"/>
      <c r="CK18" s="1011"/>
      <c r="CL18" s="1012"/>
      <c r="CM18" s="1010"/>
      <c r="CN18" s="1011"/>
      <c r="CO18" s="1011"/>
      <c r="CP18" s="1011"/>
      <c r="CQ18" s="1012"/>
      <c r="CR18" s="1010"/>
      <c r="CS18" s="1011"/>
      <c r="CT18" s="1011"/>
      <c r="CU18" s="1011"/>
      <c r="CV18" s="1012"/>
      <c r="CW18" s="1010"/>
      <c r="CX18" s="1011"/>
      <c r="CY18" s="1011"/>
      <c r="CZ18" s="1011"/>
      <c r="DA18" s="1012"/>
      <c r="DB18" s="1010"/>
      <c r="DC18" s="1011"/>
      <c r="DD18" s="1011"/>
      <c r="DE18" s="1011"/>
      <c r="DF18" s="1012"/>
      <c r="DG18" s="1010"/>
      <c r="DH18" s="1011"/>
      <c r="DI18" s="1011"/>
      <c r="DJ18" s="1011"/>
      <c r="DK18" s="1012"/>
      <c r="DL18" s="1010"/>
      <c r="DM18" s="1011"/>
      <c r="DN18" s="1011"/>
      <c r="DO18" s="1011"/>
      <c r="DP18" s="1012"/>
      <c r="DQ18" s="1010"/>
      <c r="DR18" s="1011"/>
      <c r="DS18" s="1011"/>
      <c r="DT18" s="1011"/>
      <c r="DU18" s="1012"/>
      <c r="DV18" s="1013"/>
      <c r="DW18" s="1014"/>
      <c r="DX18" s="1014"/>
      <c r="DY18" s="1014"/>
      <c r="DZ18" s="1015"/>
      <c r="EA18" s="229"/>
    </row>
    <row r="19" spans="1:131" s="230" customFormat="1" ht="26.25" customHeight="1" x14ac:dyDescent="0.2">
      <c r="A19" s="233">
        <v>13</v>
      </c>
      <c r="B19" s="1051"/>
      <c r="C19" s="1052"/>
      <c r="D19" s="1052"/>
      <c r="E19" s="1052"/>
      <c r="F19" s="1052"/>
      <c r="G19" s="1052"/>
      <c r="H19" s="1052"/>
      <c r="I19" s="1052"/>
      <c r="J19" s="1052"/>
      <c r="K19" s="1052"/>
      <c r="L19" s="1052"/>
      <c r="M19" s="1052"/>
      <c r="N19" s="1052"/>
      <c r="O19" s="1052"/>
      <c r="P19" s="1053"/>
      <c r="Q19" s="1059"/>
      <c r="R19" s="1060"/>
      <c r="S19" s="1060"/>
      <c r="T19" s="1060"/>
      <c r="U19" s="1060"/>
      <c r="V19" s="1060"/>
      <c r="W19" s="1060"/>
      <c r="X19" s="1060"/>
      <c r="Y19" s="1060"/>
      <c r="Z19" s="1060"/>
      <c r="AA19" s="1060"/>
      <c r="AB19" s="1060"/>
      <c r="AC19" s="1060"/>
      <c r="AD19" s="1060"/>
      <c r="AE19" s="1061"/>
      <c r="AF19" s="1056"/>
      <c r="AG19" s="1057"/>
      <c r="AH19" s="1057"/>
      <c r="AI19" s="1057"/>
      <c r="AJ19" s="1058"/>
      <c r="AK19" s="1101"/>
      <c r="AL19" s="1102"/>
      <c r="AM19" s="1102"/>
      <c r="AN19" s="1102"/>
      <c r="AO19" s="1102"/>
      <c r="AP19" s="1102"/>
      <c r="AQ19" s="1102"/>
      <c r="AR19" s="1102"/>
      <c r="AS19" s="1102"/>
      <c r="AT19" s="1102"/>
      <c r="AU19" s="1103"/>
      <c r="AV19" s="1103"/>
      <c r="AW19" s="1103"/>
      <c r="AX19" s="1103"/>
      <c r="AY19" s="1104"/>
      <c r="AZ19" s="226"/>
      <c r="BA19" s="226"/>
      <c r="BB19" s="226"/>
      <c r="BC19" s="226"/>
      <c r="BD19" s="226"/>
      <c r="BE19" s="227"/>
      <c r="BF19" s="227"/>
      <c r="BG19" s="227"/>
      <c r="BH19" s="227"/>
      <c r="BI19" s="227"/>
      <c r="BJ19" s="227"/>
      <c r="BK19" s="227"/>
      <c r="BL19" s="227"/>
      <c r="BM19" s="227"/>
      <c r="BN19" s="227"/>
      <c r="BO19" s="227"/>
      <c r="BP19" s="227"/>
      <c r="BQ19" s="233">
        <v>13</v>
      </c>
      <c r="BR19" s="234"/>
      <c r="BS19" s="1013"/>
      <c r="BT19" s="1014"/>
      <c r="BU19" s="1014"/>
      <c r="BV19" s="1014"/>
      <c r="BW19" s="1014"/>
      <c r="BX19" s="1014"/>
      <c r="BY19" s="1014"/>
      <c r="BZ19" s="1014"/>
      <c r="CA19" s="1014"/>
      <c r="CB19" s="1014"/>
      <c r="CC19" s="1014"/>
      <c r="CD19" s="1014"/>
      <c r="CE19" s="1014"/>
      <c r="CF19" s="1014"/>
      <c r="CG19" s="1035"/>
      <c r="CH19" s="1010"/>
      <c r="CI19" s="1011"/>
      <c r="CJ19" s="1011"/>
      <c r="CK19" s="1011"/>
      <c r="CL19" s="1012"/>
      <c r="CM19" s="1010"/>
      <c r="CN19" s="1011"/>
      <c r="CO19" s="1011"/>
      <c r="CP19" s="1011"/>
      <c r="CQ19" s="1012"/>
      <c r="CR19" s="1010"/>
      <c r="CS19" s="1011"/>
      <c r="CT19" s="1011"/>
      <c r="CU19" s="1011"/>
      <c r="CV19" s="1012"/>
      <c r="CW19" s="1010"/>
      <c r="CX19" s="1011"/>
      <c r="CY19" s="1011"/>
      <c r="CZ19" s="1011"/>
      <c r="DA19" s="1012"/>
      <c r="DB19" s="1010"/>
      <c r="DC19" s="1011"/>
      <c r="DD19" s="1011"/>
      <c r="DE19" s="1011"/>
      <c r="DF19" s="1012"/>
      <c r="DG19" s="1010"/>
      <c r="DH19" s="1011"/>
      <c r="DI19" s="1011"/>
      <c r="DJ19" s="1011"/>
      <c r="DK19" s="1012"/>
      <c r="DL19" s="1010"/>
      <c r="DM19" s="1011"/>
      <c r="DN19" s="1011"/>
      <c r="DO19" s="1011"/>
      <c r="DP19" s="1012"/>
      <c r="DQ19" s="1010"/>
      <c r="DR19" s="1011"/>
      <c r="DS19" s="1011"/>
      <c r="DT19" s="1011"/>
      <c r="DU19" s="1012"/>
      <c r="DV19" s="1013"/>
      <c r="DW19" s="1014"/>
      <c r="DX19" s="1014"/>
      <c r="DY19" s="1014"/>
      <c r="DZ19" s="1015"/>
      <c r="EA19" s="229"/>
    </row>
    <row r="20" spans="1:131" s="230" customFormat="1" ht="26.25" customHeight="1" x14ac:dyDescent="0.2">
      <c r="A20" s="233">
        <v>14</v>
      </c>
      <c r="B20" s="1051"/>
      <c r="C20" s="1052"/>
      <c r="D20" s="1052"/>
      <c r="E20" s="1052"/>
      <c r="F20" s="1052"/>
      <c r="G20" s="1052"/>
      <c r="H20" s="1052"/>
      <c r="I20" s="1052"/>
      <c r="J20" s="1052"/>
      <c r="K20" s="1052"/>
      <c r="L20" s="1052"/>
      <c r="M20" s="1052"/>
      <c r="N20" s="1052"/>
      <c r="O20" s="1052"/>
      <c r="P20" s="1053"/>
      <c r="Q20" s="1059"/>
      <c r="R20" s="1060"/>
      <c r="S20" s="1060"/>
      <c r="T20" s="1060"/>
      <c r="U20" s="1060"/>
      <c r="V20" s="1060"/>
      <c r="W20" s="1060"/>
      <c r="X20" s="1060"/>
      <c r="Y20" s="1060"/>
      <c r="Z20" s="1060"/>
      <c r="AA20" s="1060"/>
      <c r="AB20" s="1060"/>
      <c r="AC20" s="1060"/>
      <c r="AD20" s="1060"/>
      <c r="AE20" s="1061"/>
      <c r="AF20" s="1056"/>
      <c r="AG20" s="1057"/>
      <c r="AH20" s="1057"/>
      <c r="AI20" s="1057"/>
      <c r="AJ20" s="1058"/>
      <c r="AK20" s="1101"/>
      <c r="AL20" s="1102"/>
      <c r="AM20" s="1102"/>
      <c r="AN20" s="1102"/>
      <c r="AO20" s="1102"/>
      <c r="AP20" s="1102"/>
      <c r="AQ20" s="1102"/>
      <c r="AR20" s="1102"/>
      <c r="AS20" s="1102"/>
      <c r="AT20" s="1102"/>
      <c r="AU20" s="1103"/>
      <c r="AV20" s="1103"/>
      <c r="AW20" s="1103"/>
      <c r="AX20" s="1103"/>
      <c r="AY20" s="1104"/>
      <c r="AZ20" s="226"/>
      <c r="BA20" s="226"/>
      <c r="BB20" s="226"/>
      <c r="BC20" s="226"/>
      <c r="BD20" s="226"/>
      <c r="BE20" s="227"/>
      <c r="BF20" s="227"/>
      <c r="BG20" s="227"/>
      <c r="BH20" s="227"/>
      <c r="BI20" s="227"/>
      <c r="BJ20" s="227"/>
      <c r="BK20" s="227"/>
      <c r="BL20" s="227"/>
      <c r="BM20" s="227"/>
      <c r="BN20" s="227"/>
      <c r="BO20" s="227"/>
      <c r="BP20" s="227"/>
      <c r="BQ20" s="233">
        <v>14</v>
      </c>
      <c r="BR20" s="234"/>
      <c r="BS20" s="1013"/>
      <c r="BT20" s="1014"/>
      <c r="BU20" s="1014"/>
      <c r="BV20" s="1014"/>
      <c r="BW20" s="1014"/>
      <c r="BX20" s="1014"/>
      <c r="BY20" s="1014"/>
      <c r="BZ20" s="1014"/>
      <c r="CA20" s="1014"/>
      <c r="CB20" s="1014"/>
      <c r="CC20" s="1014"/>
      <c r="CD20" s="1014"/>
      <c r="CE20" s="1014"/>
      <c r="CF20" s="1014"/>
      <c r="CG20" s="1035"/>
      <c r="CH20" s="1010"/>
      <c r="CI20" s="1011"/>
      <c r="CJ20" s="1011"/>
      <c r="CK20" s="1011"/>
      <c r="CL20" s="1012"/>
      <c r="CM20" s="1010"/>
      <c r="CN20" s="1011"/>
      <c r="CO20" s="1011"/>
      <c r="CP20" s="1011"/>
      <c r="CQ20" s="1012"/>
      <c r="CR20" s="1010"/>
      <c r="CS20" s="1011"/>
      <c r="CT20" s="1011"/>
      <c r="CU20" s="1011"/>
      <c r="CV20" s="1012"/>
      <c r="CW20" s="1010"/>
      <c r="CX20" s="1011"/>
      <c r="CY20" s="1011"/>
      <c r="CZ20" s="1011"/>
      <c r="DA20" s="1012"/>
      <c r="DB20" s="1010"/>
      <c r="DC20" s="1011"/>
      <c r="DD20" s="1011"/>
      <c r="DE20" s="1011"/>
      <c r="DF20" s="1012"/>
      <c r="DG20" s="1010"/>
      <c r="DH20" s="1011"/>
      <c r="DI20" s="1011"/>
      <c r="DJ20" s="1011"/>
      <c r="DK20" s="1012"/>
      <c r="DL20" s="1010"/>
      <c r="DM20" s="1011"/>
      <c r="DN20" s="1011"/>
      <c r="DO20" s="1011"/>
      <c r="DP20" s="1012"/>
      <c r="DQ20" s="1010"/>
      <c r="DR20" s="1011"/>
      <c r="DS20" s="1011"/>
      <c r="DT20" s="1011"/>
      <c r="DU20" s="1012"/>
      <c r="DV20" s="1013"/>
      <c r="DW20" s="1014"/>
      <c r="DX20" s="1014"/>
      <c r="DY20" s="1014"/>
      <c r="DZ20" s="1015"/>
      <c r="EA20" s="229"/>
    </row>
    <row r="21" spans="1:131" s="230" customFormat="1" ht="26.25" customHeight="1" thickBot="1" x14ac:dyDescent="0.25">
      <c r="A21" s="233">
        <v>15</v>
      </c>
      <c r="B21" s="1051"/>
      <c r="C21" s="1052"/>
      <c r="D21" s="1052"/>
      <c r="E21" s="1052"/>
      <c r="F21" s="1052"/>
      <c r="G21" s="1052"/>
      <c r="H21" s="1052"/>
      <c r="I21" s="1052"/>
      <c r="J21" s="1052"/>
      <c r="K21" s="1052"/>
      <c r="L21" s="1052"/>
      <c r="M21" s="1052"/>
      <c r="N21" s="1052"/>
      <c r="O21" s="1052"/>
      <c r="P21" s="1053"/>
      <c r="Q21" s="1059"/>
      <c r="R21" s="1060"/>
      <c r="S21" s="1060"/>
      <c r="T21" s="1060"/>
      <c r="U21" s="1060"/>
      <c r="V21" s="1060"/>
      <c r="W21" s="1060"/>
      <c r="X21" s="1060"/>
      <c r="Y21" s="1060"/>
      <c r="Z21" s="1060"/>
      <c r="AA21" s="1060"/>
      <c r="AB21" s="1060"/>
      <c r="AC21" s="1060"/>
      <c r="AD21" s="1060"/>
      <c r="AE21" s="1061"/>
      <c r="AF21" s="1056"/>
      <c r="AG21" s="1057"/>
      <c r="AH21" s="1057"/>
      <c r="AI21" s="1057"/>
      <c r="AJ21" s="1058"/>
      <c r="AK21" s="1101"/>
      <c r="AL21" s="1102"/>
      <c r="AM21" s="1102"/>
      <c r="AN21" s="1102"/>
      <c r="AO21" s="1102"/>
      <c r="AP21" s="1102"/>
      <c r="AQ21" s="1102"/>
      <c r="AR21" s="1102"/>
      <c r="AS21" s="1102"/>
      <c r="AT21" s="1102"/>
      <c r="AU21" s="1103"/>
      <c r="AV21" s="1103"/>
      <c r="AW21" s="1103"/>
      <c r="AX21" s="1103"/>
      <c r="AY21" s="1104"/>
      <c r="AZ21" s="226"/>
      <c r="BA21" s="226"/>
      <c r="BB21" s="226"/>
      <c r="BC21" s="226"/>
      <c r="BD21" s="226"/>
      <c r="BE21" s="227"/>
      <c r="BF21" s="227"/>
      <c r="BG21" s="227"/>
      <c r="BH21" s="227"/>
      <c r="BI21" s="227"/>
      <c r="BJ21" s="227"/>
      <c r="BK21" s="227"/>
      <c r="BL21" s="227"/>
      <c r="BM21" s="227"/>
      <c r="BN21" s="227"/>
      <c r="BO21" s="227"/>
      <c r="BP21" s="227"/>
      <c r="BQ21" s="233">
        <v>15</v>
      </c>
      <c r="BR21" s="234"/>
      <c r="BS21" s="1013"/>
      <c r="BT21" s="1014"/>
      <c r="BU21" s="1014"/>
      <c r="BV21" s="1014"/>
      <c r="BW21" s="1014"/>
      <c r="BX21" s="1014"/>
      <c r="BY21" s="1014"/>
      <c r="BZ21" s="1014"/>
      <c r="CA21" s="1014"/>
      <c r="CB21" s="1014"/>
      <c r="CC21" s="1014"/>
      <c r="CD21" s="1014"/>
      <c r="CE21" s="1014"/>
      <c r="CF21" s="1014"/>
      <c r="CG21" s="1035"/>
      <c r="CH21" s="1010"/>
      <c r="CI21" s="1011"/>
      <c r="CJ21" s="1011"/>
      <c r="CK21" s="1011"/>
      <c r="CL21" s="1012"/>
      <c r="CM21" s="1010"/>
      <c r="CN21" s="1011"/>
      <c r="CO21" s="1011"/>
      <c r="CP21" s="1011"/>
      <c r="CQ21" s="1012"/>
      <c r="CR21" s="1010"/>
      <c r="CS21" s="1011"/>
      <c r="CT21" s="1011"/>
      <c r="CU21" s="1011"/>
      <c r="CV21" s="1012"/>
      <c r="CW21" s="1010"/>
      <c r="CX21" s="1011"/>
      <c r="CY21" s="1011"/>
      <c r="CZ21" s="1011"/>
      <c r="DA21" s="1012"/>
      <c r="DB21" s="1010"/>
      <c r="DC21" s="1011"/>
      <c r="DD21" s="1011"/>
      <c r="DE21" s="1011"/>
      <c r="DF21" s="1012"/>
      <c r="DG21" s="1010"/>
      <c r="DH21" s="1011"/>
      <c r="DI21" s="1011"/>
      <c r="DJ21" s="1011"/>
      <c r="DK21" s="1012"/>
      <c r="DL21" s="1010"/>
      <c r="DM21" s="1011"/>
      <c r="DN21" s="1011"/>
      <c r="DO21" s="1011"/>
      <c r="DP21" s="1012"/>
      <c r="DQ21" s="1010"/>
      <c r="DR21" s="1011"/>
      <c r="DS21" s="1011"/>
      <c r="DT21" s="1011"/>
      <c r="DU21" s="1012"/>
      <c r="DV21" s="1013"/>
      <c r="DW21" s="1014"/>
      <c r="DX21" s="1014"/>
      <c r="DY21" s="1014"/>
      <c r="DZ21" s="1015"/>
      <c r="EA21" s="229"/>
    </row>
    <row r="22" spans="1:131" s="230" customFormat="1" ht="26.25" customHeight="1" x14ac:dyDescent="0.2">
      <c r="A22" s="233">
        <v>16</v>
      </c>
      <c r="B22" s="1051"/>
      <c r="C22" s="1052"/>
      <c r="D22" s="1052"/>
      <c r="E22" s="1052"/>
      <c r="F22" s="1052"/>
      <c r="G22" s="1052"/>
      <c r="H22" s="1052"/>
      <c r="I22" s="1052"/>
      <c r="J22" s="1052"/>
      <c r="K22" s="1052"/>
      <c r="L22" s="1052"/>
      <c r="M22" s="1052"/>
      <c r="N22" s="1052"/>
      <c r="O22" s="1052"/>
      <c r="P22" s="1053"/>
      <c r="Q22" s="1094"/>
      <c r="R22" s="1095"/>
      <c r="S22" s="1095"/>
      <c r="T22" s="1095"/>
      <c r="U22" s="1095"/>
      <c r="V22" s="1095"/>
      <c r="W22" s="1095"/>
      <c r="X22" s="1095"/>
      <c r="Y22" s="1095"/>
      <c r="Z22" s="1095"/>
      <c r="AA22" s="1095"/>
      <c r="AB22" s="1095"/>
      <c r="AC22" s="1095"/>
      <c r="AD22" s="1095"/>
      <c r="AE22" s="1096"/>
      <c r="AF22" s="1056"/>
      <c r="AG22" s="1057"/>
      <c r="AH22" s="1057"/>
      <c r="AI22" s="1057"/>
      <c r="AJ22" s="1058"/>
      <c r="AK22" s="1097"/>
      <c r="AL22" s="1098"/>
      <c r="AM22" s="1098"/>
      <c r="AN22" s="1098"/>
      <c r="AO22" s="1098"/>
      <c r="AP22" s="1098"/>
      <c r="AQ22" s="1098"/>
      <c r="AR22" s="1098"/>
      <c r="AS22" s="1098"/>
      <c r="AT22" s="1098"/>
      <c r="AU22" s="1099"/>
      <c r="AV22" s="1099"/>
      <c r="AW22" s="1099"/>
      <c r="AX22" s="1099"/>
      <c r="AY22" s="1100"/>
      <c r="AZ22" s="1049" t="s">
        <v>392</v>
      </c>
      <c r="BA22" s="1049"/>
      <c r="BB22" s="1049"/>
      <c r="BC22" s="1049"/>
      <c r="BD22" s="1050"/>
      <c r="BE22" s="227"/>
      <c r="BF22" s="227"/>
      <c r="BG22" s="227"/>
      <c r="BH22" s="227"/>
      <c r="BI22" s="227"/>
      <c r="BJ22" s="227"/>
      <c r="BK22" s="227"/>
      <c r="BL22" s="227"/>
      <c r="BM22" s="227"/>
      <c r="BN22" s="227"/>
      <c r="BO22" s="227"/>
      <c r="BP22" s="227"/>
      <c r="BQ22" s="233">
        <v>16</v>
      </c>
      <c r="BR22" s="234"/>
      <c r="BS22" s="1013"/>
      <c r="BT22" s="1014"/>
      <c r="BU22" s="1014"/>
      <c r="BV22" s="1014"/>
      <c r="BW22" s="1014"/>
      <c r="BX22" s="1014"/>
      <c r="BY22" s="1014"/>
      <c r="BZ22" s="1014"/>
      <c r="CA22" s="1014"/>
      <c r="CB22" s="1014"/>
      <c r="CC22" s="1014"/>
      <c r="CD22" s="1014"/>
      <c r="CE22" s="1014"/>
      <c r="CF22" s="1014"/>
      <c r="CG22" s="1035"/>
      <c r="CH22" s="1010"/>
      <c r="CI22" s="1011"/>
      <c r="CJ22" s="1011"/>
      <c r="CK22" s="1011"/>
      <c r="CL22" s="1012"/>
      <c r="CM22" s="1010"/>
      <c r="CN22" s="1011"/>
      <c r="CO22" s="1011"/>
      <c r="CP22" s="1011"/>
      <c r="CQ22" s="1012"/>
      <c r="CR22" s="1010"/>
      <c r="CS22" s="1011"/>
      <c r="CT22" s="1011"/>
      <c r="CU22" s="1011"/>
      <c r="CV22" s="1012"/>
      <c r="CW22" s="1010"/>
      <c r="CX22" s="1011"/>
      <c r="CY22" s="1011"/>
      <c r="CZ22" s="1011"/>
      <c r="DA22" s="1012"/>
      <c r="DB22" s="1010"/>
      <c r="DC22" s="1011"/>
      <c r="DD22" s="1011"/>
      <c r="DE22" s="1011"/>
      <c r="DF22" s="1012"/>
      <c r="DG22" s="1010"/>
      <c r="DH22" s="1011"/>
      <c r="DI22" s="1011"/>
      <c r="DJ22" s="1011"/>
      <c r="DK22" s="1012"/>
      <c r="DL22" s="1010"/>
      <c r="DM22" s="1011"/>
      <c r="DN22" s="1011"/>
      <c r="DO22" s="1011"/>
      <c r="DP22" s="1012"/>
      <c r="DQ22" s="1010"/>
      <c r="DR22" s="1011"/>
      <c r="DS22" s="1011"/>
      <c r="DT22" s="1011"/>
      <c r="DU22" s="1012"/>
      <c r="DV22" s="1013"/>
      <c r="DW22" s="1014"/>
      <c r="DX22" s="1014"/>
      <c r="DY22" s="1014"/>
      <c r="DZ22" s="1015"/>
      <c r="EA22" s="229"/>
    </row>
    <row r="23" spans="1:131" s="230" customFormat="1" ht="26.25" customHeight="1" thickBot="1" x14ac:dyDescent="0.25">
      <c r="A23" s="235" t="s">
        <v>393</v>
      </c>
      <c r="B23" s="958" t="s">
        <v>394</v>
      </c>
      <c r="C23" s="959"/>
      <c r="D23" s="959"/>
      <c r="E23" s="959"/>
      <c r="F23" s="959"/>
      <c r="G23" s="959"/>
      <c r="H23" s="959"/>
      <c r="I23" s="959"/>
      <c r="J23" s="959"/>
      <c r="K23" s="959"/>
      <c r="L23" s="959"/>
      <c r="M23" s="959"/>
      <c r="N23" s="959"/>
      <c r="O23" s="959"/>
      <c r="P23" s="969"/>
      <c r="Q23" s="1088">
        <v>13606</v>
      </c>
      <c r="R23" s="1082"/>
      <c r="S23" s="1082"/>
      <c r="T23" s="1082"/>
      <c r="U23" s="1082"/>
      <c r="V23" s="1082">
        <v>12815</v>
      </c>
      <c r="W23" s="1082"/>
      <c r="X23" s="1082"/>
      <c r="Y23" s="1082"/>
      <c r="Z23" s="1082"/>
      <c r="AA23" s="1082">
        <v>791</v>
      </c>
      <c r="AB23" s="1082"/>
      <c r="AC23" s="1082"/>
      <c r="AD23" s="1082"/>
      <c r="AE23" s="1089"/>
      <c r="AF23" s="1090">
        <v>626</v>
      </c>
      <c r="AG23" s="1082"/>
      <c r="AH23" s="1082"/>
      <c r="AI23" s="1082"/>
      <c r="AJ23" s="1091"/>
      <c r="AK23" s="1092"/>
      <c r="AL23" s="1093"/>
      <c r="AM23" s="1093"/>
      <c r="AN23" s="1093"/>
      <c r="AO23" s="1093"/>
      <c r="AP23" s="1082">
        <v>10010</v>
      </c>
      <c r="AQ23" s="1082"/>
      <c r="AR23" s="1082"/>
      <c r="AS23" s="1082"/>
      <c r="AT23" s="1082"/>
      <c r="AU23" s="1083"/>
      <c r="AV23" s="1083"/>
      <c r="AW23" s="1083"/>
      <c r="AX23" s="1083"/>
      <c r="AY23" s="1084"/>
      <c r="AZ23" s="1085" t="s">
        <v>129</v>
      </c>
      <c r="BA23" s="1086"/>
      <c r="BB23" s="1086"/>
      <c r="BC23" s="1086"/>
      <c r="BD23" s="1087"/>
      <c r="BE23" s="227"/>
      <c r="BF23" s="227"/>
      <c r="BG23" s="227"/>
      <c r="BH23" s="227"/>
      <c r="BI23" s="227"/>
      <c r="BJ23" s="227"/>
      <c r="BK23" s="227"/>
      <c r="BL23" s="227"/>
      <c r="BM23" s="227"/>
      <c r="BN23" s="227"/>
      <c r="BO23" s="227"/>
      <c r="BP23" s="227"/>
      <c r="BQ23" s="233">
        <v>17</v>
      </c>
      <c r="BR23" s="234"/>
      <c r="BS23" s="1013"/>
      <c r="BT23" s="1014"/>
      <c r="BU23" s="1014"/>
      <c r="BV23" s="1014"/>
      <c r="BW23" s="1014"/>
      <c r="BX23" s="1014"/>
      <c r="BY23" s="1014"/>
      <c r="BZ23" s="1014"/>
      <c r="CA23" s="1014"/>
      <c r="CB23" s="1014"/>
      <c r="CC23" s="1014"/>
      <c r="CD23" s="1014"/>
      <c r="CE23" s="1014"/>
      <c r="CF23" s="1014"/>
      <c r="CG23" s="1035"/>
      <c r="CH23" s="1010"/>
      <c r="CI23" s="1011"/>
      <c r="CJ23" s="1011"/>
      <c r="CK23" s="1011"/>
      <c r="CL23" s="1012"/>
      <c r="CM23" s="1010"/>
      <c r="CN23" s="1011"/>
      <c r="CO23" s="1011"/>
      <c r="CP23" s="1011"/>
      <c r="CQ23" s="1012"/>
      <c r="CR23" s="1010"/>
      <c r="CS23" s="1011"/>
      <c r="CT23" s="1011"/>
      <c r="CU23" s="1011"/>
      <c r="CV23" s="1012"/>
      <c r="CW23" s="1010"/>
      <c r="CX23" s="1011"/>
      <c r="CY23" s="1011"/>
      <c r="CZ23" s="1011"/>
      <c r="DA23" s="1012"/>
      <c r="DB23" s="1010"/>
      <c r="DC23" s="1011"/>
      <c r="DD23" s="1011"/>
      <c r="DE23" s="1011"/>
      <c r="DF23" s="1012"/>
      <c r="DG23" s="1010"/>
      <c r="DH23" s="1011"/>
      <c r="DI23" s="1011"/>
      <c r="DJ23" s="1011"/>
      <c r="DK23" s="1012"/>
      <c r="DL23" s="1010"/>
      <c r="DM23" s="1011"/>
      <c r="DN23" s="1011"/>
      <c r="DO23" s="1011"/>
      <c r="DP23" s="1012"/>
      <c r="DQ23" s="1010"/>
      <c r="DR23" s="1011"/>
      <c r="DS23" s="1011"/>
      <c r="DT23" s="1011"/>
      <c r="DU23" s="1012"/>
      <c r="DV23" s="1013"/>
      <c r="DW23" s="1014"/>
      <c r="DX23" s="1014"/>
      <c r="DY23" s="1014"/>
      <c r="DZ23" s="1015"/>
      <c r="EA23" s="229"/>
    </row>
    <row r="24" spans="1:131" s="230" customFormat="1" ht="26.25" customHeight="1" x14ac:dyDescent="0.2">
      <c r="A24" s="1081" t="s">
        <v>395</v>
      </c>
      <c r="B24" s="1081"/>
      <c r="C24" s="1081"/>
      <c r="D24" s="1081"/>
      <c r="E24" s="1081"/>
      <c r="F24" s="1081"/>
      <c r="G24" s="1081"/>
      <c r="H24" s="1081"/>
      <c r="I24" s="1081"/>
      <c r="J24" s="1081"/>
      <c r="K24" s="1081"/>
      <c r="L24" s="1081"/>
      <c r="M24" s="1081"/>
      <c r="N24" s="1081"/>
      <c r="O24" s="1081"/>
      <c r="P24" s="1081"/>
      <c r="Q24" s="1081"/>
      <c r="R24" s="1081"/>
      <c r="S24" s="1081"/>
      <c r="T24" s="1081"/>
      <c r="U24" s="1081"/>
      <c r="V24" s="1081"/>
      <c r="W24" s="1081"/>
      <c r="X24" s="1081"/>
      <c r="Y24" s="1081"/>
      <c r="Z24" s="1081"/>
      <c r="AA24" s="1081"/>
      <c r="AB24" s="1081"/>
      <c r="AC24" s="1081"/>
      <c r="AD24" s="1081"/>
      <c r="AE24" s="1081"/>
      <c r="AF24" s="1081"/>
      <c r="AG24" s="1081"/>
      <c r="AH24" s="1081"/>
      <c r="AI24" s="1081"/>
      <c r="AJ24" s="1081"/>
      <c r="AK24" s="1081"/>
      <c r="AL24" s="1081"/>
      <c r="AM24" s="1081"/>
      <c r="AN24" s="1081"/>
      <c r="AO24" s="1081"/>
      <c r="AP24" s="1081"/>
      <c r="AQ24" s="1081"/>
      <c r="AR24" s="1081"/>
      <c r="AS24" s="1081"/>
      <c r="AT24" s="1081"/>
      <c r="AU24" s="1081"/>
      <c r="AV24" s="1081"/>
      <c r="AW24" s="1081"/>
      <c r="AX24" s="1081"/>
      <c r="AY24" s="1081"/>
      <c r="AZ24" s="226"/>
      <c r="BA24" s="226"/>
      <c r="BB24" s="226"/>
      <c r="BC24" s="226"/>
      <c r="BD24" s="226"/>
      <c r="BE24" s="227"/>
      <c r="BF24" s="227"/>
      <c r="BG24" s="227"/>
      <c r="BH24" s="227"/>
      <c r="BI24" s="227"/>
      <c r="BJ24" s="227"/>
      <c r="BK24" s="227"/>
      <c r="BL24" s="227"/>
      <c r="BM24" s="227"/>
      <c r="BN24" s="227"/>
      <c r="BO24" s="227"/>
      <c r="BP24" s="227"/>
      <c r="BQ24" s="233">
        <v>18</v>
      </c>
      <c r="BR24" s="234"/>
      <c r="BS24" s="1013"/>
      <c r="BT24" s="1014"/>
      <c r="BU24" s="1014"/>
      <c r="BV24" s="1014"/>
      <c r="BW24" s="1014"/>
      <c r="BX24" s="1014"/>
      <c r="BY24" s="1014"/>
      <c r="BZ24" s="1014"/>
      <c r="CA24" s="1014"/>
      <c r="CB24" s="1014"/>
      <c r="CC24" s="1014"/>
      <c r="CD24" s="1014"/>
      <c r="CE24" s="1014"/>
      <c r="CF24" s="1014"/>
      <c r="CG24" s="1035"/>
      <c r="CH24" s="1010"/>
      <c r="CI24" s="1011"/>
      <c r="CJ24" s="1011"/>
      <c r="CK24" s="1011"/>
      <c r="CL24" s="1012"/>
      <c r="CM24" s="1010"/>
      <c r="CN24" s="1011"/>
      <c r="CO24" s="1011"/>
      <c r="CP24" s="1011"/>
      <c r="CQ24" s="1012"/>
      <c r="CR24" s="1010"/>
      <c r="CS24" s="1011"/>
      <c r="CT24" s="1011"/>
      <c r="CU24" s="1011"/>
      <c r="CV24" s="1012"/>
      <c r="CW24" s="1010"/>
      <c r="CX24" s="1011"/>
      <c r="CY24" s="1011"/>
      <c r="CZ24" s="1011"/>
      <c r="DA24" s="1012"/>
      <c r="DB24" s="1010"/>
      <c r="DC24" s="1011"/>
      <c r="DD24" s="1011"/>
      <c r="DE24" s="1011"/>
      <c r="DF24" s="1012"/>
      <c r="DG24" s="1010"/>
      <c r="DH24" s="1011"/>
      <c r="DI24" s="1011"/>
      <c r="DJ24" s="1011"/>
      <c r="DK24" s="1012"/>
      <c r="DL24" s="1010"/>
      <c r="DM24" s="1011"/>
      <c r="DN24" s="1011"/>
      <c r="DO24" s="1011"/>
      <c r="DP24" s="1012"/>
      <c r="DQ24" s="1010"/>
      <c r="DR24" s="1011"/>
      <c r="DS24" s="1011"/>
      <c r="DT24" s="1011"/>
      <c r="DU24" s="1012"/>
      <c r="DV24" s="1013"/>
      <c r="DW24" s="1014"/>
      <c r="DX24" s="1014"/>
      <c r="DY24" s="1014"/>
      <c r="DZ24" s="1015"/>
      <c r="EA24" s="229"/>
    </row>
    <row r="25" spans="1:131" ht="26.25" customHeight="1" thickBot="1" x14ac:dyDescent="0.25">
      <c r="A25" s="1080" t="s">
        <v>396</v>
      </c>
      <c r="B25" s="1080"/>
      <c r="C25" s="1080"/>
      <c r="D25" s="1080"/>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1080"/>
      <c r="AE25" s="1080"/>
      <c r="AF25" s="1080"/>
      <c r="AG25" s="1080"/>
      <c r="AH25" s="1080"/>
      <c r="AI25" s="1080"/>
      <c r="AJ25" s="1080"/>
      <c r="AK25" s="1080"/>
      <c r="AL25" s="1080"/>
      <c r="AM25" s="1080"/>
      <c r="AN25" s="1080"/>
      <c r="AO25" s="1080"/>
      <c r="AP25" s="1080"/>
      <c r="AQ25" s="1080"/>
      <c r="AR25" s="1080"/>
      <c r="AS25" s="1080"/>
      <c r="AT25" s="1080"/>
      <c r="AU25" s="1080"/>
      <c r="AV25" s="1080"/>
      <c r="AW25" s="1080"/>
      <c r="AX25" s="1080"/>
      <c r="AY25" s="1080"/>
      <c r="AZ25" s="1080"/>
      <c r="BA25" s="1080"/>
      <c r="BB25" s="1080"/>
      <c r="BC25" s="1080"/>
      <c r="BD25" s="1080"/>
      <c r="BE25" s="1080"/>
      <c r="BF25" s="1080"/>
      <c r="BG25" s="1080"/>
      <c r="BH25" s="1080"/>
      <c r="BI25" s="1080"/>
      <c r="BJ25" s="226"/>
      <c r="BK25" s="226"/>
      <c r="BL25" s="226"/>
      <c r="BM25" s="226"/>
      <c r="BN25" s="226"/>
      <c r="BO25" s="236"/>
      <c r="BP25" s="236"/>
      <c r="BQ25" s="233">
        <v>19</v>
      </c>
      <c r="BR25" s="234"/>
      <c r="BS25" s="1013"/>
      <c r="BT25" s="1014"/>
      <c r="BU25" s="1014"/>
      <c r="BV25" s="1014"/>
      <c r="BW25" s="1014"/>
      <c r="BX25" s="1014"/>
      <c r="BY25" s="1014"/>
      <c r="BZ25" s="1014"/>
      <c r="CA25" s="1014"/>
      <c r="CB25" s="1014"/>
      <c r="CC25" s="1014"/>
      <c r="CD25" s="1014"/>
      <c r="CE25" s="1014"/>
      <c r="CF25" s="1014"/>
      <c r="CG25" s="1035"/>
      <c r="CH25" s="1010"/>
      <c r="CI25" s="1011"/>
      <c r="CJ25" s="1011"/>
      <c r="CK25" s="1011"/>
      <c r="CL25" s="1012"/>
      <c r="CM25" s="1010"/>
      <c r="CN25" s="1011"/>
      <c r="CO25" s="1011"/>
      <c r="CP25" s="1011"/>
      <c r="CQ25" s="1012"/>
      <c r="CR25" s="1010"/>
      <c r="CS25" s="1011"/>
      <c r="CT25" s="1011"/>
      <c r="CU25" s="1011"/>
      <c r="CV25" s="1012"/>
      <c r="CW25" s="1010"/>
      <c r="CX25" s="1011"/>
      <c r="CY25" s="1011"/>
      <c r="CZ25" s="1011"/>
      <c r="DA25" s="1012"/>
      <c r="DB25" s="1010"/>
      <c r="DC25" s="1011"/>
      <c r="DD25" s="1011"/>
      <c r="DE25" s="1011"/>
      <c r="DF25" s="1012"/>
      <c r="DG25" s="1010"/>
      <c r="DH25" s="1011"/>
      <c r="DI25" s="1011"/>
      <c r="DJ25" s="1011"/>
      <c r="DK25" s="1012"/>
      <c r="DL25" s="1010"/>
      <c r="DM25" s="1011"/>
      <c r="DN25" s="1011"/>
      <c r="DO25" s="1011"/>
      <c r="DP25" s="1012"/>
      <c r="DQ25" s="1010"/>
      <c r="DR25" s="1011"/>
      <c r="DS25" s="1011"/>
      <c r="DT25" s="1011"/>
      <c r="DU25" s="1012"/>
      <c r="DV25" s="1013"/>
      <c r="DW25" s="1014"/>
      <c r="DX25" s="1014"/>
      <c r="DY25" s="1014"/>
      <c r="DZ25" s="1015"/>
      <c r="EA25" s="224"/>
    </row>
    <row r="26" spans="1:131" ht="26.25" customHeight="1" x14ac:dyDescent="0.2">
      <c r="A26" s="1016" t="s">
        <v>374</v>
      </c>
      <c r="B26" s="1017"/>
      <c r="C26" s="1017"/>
      <c r="D26" s="1017"/>
      <c r="E26" s="1017"/>
      <c r="F26" s="1017"/>
      <c r="G26" s="1017"/>
      <c r="H26" s="1017"/>
      <c r="I26" s="1017"/>
      <c r="J26" s="1017"/>
      <c r="K26" s="1017"/>
      <c r="L26" s="1017"/>
      <c r="M26" s="1017"/>
      <c r="N26" s="1017"/>
      <c r="O26" s="1017"/>
      <c r="P26" s="1018"/>
      <c r="Q26" s="1022" t="s">
        <v>397</v>
      </c>
      <c r="R26" s="1023"/>
      <c r="S26" s="1023"/>
      <c r="T26" s="1023"/>
      <c r="U26" s="1024"/>
      <c r="V26" s="1022" t="s">
        <v>398</v>
      </c>
      <c r="W26" s="1023"/>
      <c r="X26" s="1023"/>
      <c r="Y26" s="1023"/>
      <c r="Z26" s="1024"/>
      <c r="AA26" s="1022" t="s">
        <v>399</v>
      </c>
      <c r="AB26" s="1023"/>
      <c r="AC26" s="1023"/>
      <c r="AD26" s="1023"/>
      <c r="AE26" s="1023"/>
      <c r="AF26" s="1076" t="s">
        <v>400</v>
      </c>
      <c r="AG26" s="1029"/>
      <c r="AH26" s="1029"/>
      <c r="AI26" s="1029"/>
      <c r="AJ26" s="1077"/>
      <c r="AK26" s="1023" t="s">
        <v>401</v>
      </c>
      <c r="AL26" s="1023"/>
      <c r="AM26" s="1023"/>
      <c r="AN26" s="1023"/>
      <c r="AO26" s="1024"/>
      <c r="AP26" s="1022" t="s">
        <v>402</v>
      </c>
      <c r="AQ26" s="1023"/>
      <c r="AR26" s="1023"/>
      <c r="AS26" s="1023"/>
      <c r="AT26" s="1024"/>
      <c r="AU26" s="1022" t="s">
        <v>403</v>
      </c>
      <c r="AV26" s="1023"/>
      <c r="AW26" s="1023"/>
      <c r="AX26" s="1023"/>
      <c r="AY26" s="1024"/>
      <c r="AZ26" s="1022" t="s">
        <v>404</v>
      </c>
      <c r="BA26" s="1023"/>
      <c r="BB26" s="1023"/>
      <c r="BC26" s="1023"/>
      <c r="BD26" s="1024"/>
      <c r="BE26" s="1022" t="s">
        <v>381</v>
      </c>
      <c r="BF26" s="1023"/>
      <c r="BG26" s="1023"/>
      <c r="BH26" s="1023"/>
      <c r="BI26" s="1036"/>
      <c r="BJ26" s="226"/>
      <c r="BK26" s="226"/>
      <c r="BL26" s="226"/>
      <c r="BM26" s="226"/>
      <c r="BN26" s="226"/>
      <c r="BO26" s="236"/>
      <c r="BP26" s="236"/>
      <c r="BQ26" s="233">
        <v>20</v>
      </c>
      <c r="BR26" s="234"/>
      <c r="BS26" s="1013"/>
      <c r="BT26" s="1014"/>
      <c r="BU26" s="1014"/>
      <c r="BV26" s="1014"/>
      <c r="BW26" s="1014"/>
      <c r="BX26" s="1014"/>
      <c r="BY26" s="1014"/>
      <c r="BZ26" s="1014"/>
      <c r="CA26" s="1014"/>
      <c r="CB26" s="1014"/>
      <c r="CC26" s="1014"/>
      <c r="CD26" s="1014"/>
      <c r="CE26" s="1014"/>
      <c r="CF26" s="1014"/>
      <c r="CG26" s="1035"/>
      <c r="CH26" s="1010"/>
      <c r="CI26" s="1011"/>
      <c r="CJ26" s="1011"/>
      <c r="CK26" s="1011"/>
      <c r="CL26" s="1012"/>
      <c r="CM26" s="1010"/>
      <c r="CN26" s="1011"/>
      <c r="CO26" s="1011"/>
      <c r="CP26" s="1011"/>
      <c r="CQ26" s="1012"/>
      <c r="CR26" s="1010"/>
      <c r="CS26" s="1011"/>
      <c r="CT26" s="1011"/>
      <c r="CU26" s="1011"/>
      <c r="CV26" s="1012"/>
      <c r="CW26" s="1010"/>
      <c r="CX26" s="1011"/>
      <c r="CY26" s="1011"/>
      <c r="CZ26" s="1011"/>
      <c r="DA26" s="1012"/>
      <c r="DB26" s="1010"/>
      <c r="DC26" s="1011"/>
      <c r="DD26" s="1011"/>
      <c r="DE26" s="1011"/>
      <c r="DF26" s="1012"/>
      <c r="DG26" s="1010"/>
      <c r="DH26" s="1011"/>
      <c r="DI26" s="1011"/>
      <c r="DJ26" s="1011"/>
      <c r="DK26" s="1012"/>
      <c r="DL26" s="1010"/>
      <c r="DM26" s="1011"/>
      <c r="DN26" s="1011"/>
      <c r="DO26" s="1011"/>
      <c r="DP26" s="1012"/>
      <c r="DQ26" s="1010"/>
      <c r="DR26" s="1011"/>
      <c r="DS26" s="1011"/>
      <c r="DT26" s="1011"/>
      <c r="DU26" s="1012"/>
      <c r="DV26" s="1013"/>
      <c r="DW26" s="1014"/>
      <c r="DX26" s="1014"/>
      <c r="DY26" s="1014"/>
      <c r="DZ26" s="1015"/>
      <c r="EA26" s="224"/>
    </row>
    <row r="27" spans="1:131" ht="26.25" customHeight="1" thickBot="1" x14ac:dyDescent="0.25">
      <c r="A27" s="1019"/>
      <c r="B27" s="1020"/>
      <c r="C27" s="1020"/>
      <c r="D27" s="1020"/>
      <c r="E27" s="1020"/>
      <c r="F27" s="1020"/>
      <c r="G27" s="1020"/>
      <c r="H27" s="1020"/>
      <c r="I27" s="1020"/>
      <c r="J27" s="1020"/>
      <c r="K27" s="1020"/>
      <c r="L27" s="1020"/>
      <c r="M27" s="1020"/>
      <c r="N27" s="1020"/>
      <c r="O27" s="1020"/>
      <c r="P27" s="1021"/>
      <c r="Q27" s="1025"/>
      <c r="R27" s="1026"/>
      <c r="S27" s="1026"/>
      <c r="T27" s="1026"/>
      <c r="U27" s="1027"/>
      <c r="V27" s="1025"/>
      <c r="W27" s="1026"/>
      <c r="X27" s="1026"/>
      <c r="Y27" s="1026"/>
      <c r="Z27" s="1027"/>
      <c r="AA27" s="1025"/>
      <c r="AB27" s="1026"/>
      <c r="AC27" s="1026"/>
      <c r="AD27" s="1026"/>
      <c r="AE27" s="1026"/>
      <c r="AF27" s="1078"/>
      <c r="AG27" s="1032"/>
      <c r="AH27" s="1032"/>
      <c r="AI27" s="1032"/>
      <c r="AJ27" s="1079"/>
      <c r="AK27" s="1026"/>
      <c r="AL27" s="1026"/>
      <c r="AM27" s="1026"/>
      <c r="AN27" s="1026"/>
      <c r="AO27" s="1027"/>
      <c r="AP27" s="1025"/>
      <c r="AQ27" s="1026"/>
      <c r="AR27" s="1026"/>
      <c r="AS27" s="1026"/>
      <c r="AT27" s="1027"/>
      <c r="AU27" s="1025"/>
      <c r="AV27" s="1026"/>
      <c r="AW27" s="1026"/>
      <c r="AX27" s="1026"/>
      <c r="AY27" s="1027"/>
      <c r="AZ27" s="1025"/>
      <c r="BA27" s="1026"/>
      <c r="BB27" s="1026"/>
      <c r="BC27" s="1026"/>
      <c r="BD27" s="1027"/>
      <c r="BE27" s="1025"/>
      <c r="BF27" s="1026"/>
      <c r="BG27" s="1026"/>
      <c r="BH27" s="1026"/>
      <c r="BI27" s="1037"/>
      <c r="BJ27" s="226"/>
      <c r="BK27" s="226"/>
      <c r="BL27" s="226"/>
      <c r="BM27" s="226"/>
      <c r="BN27" s="226"/>
      <c r="BO27" s="236"/>
      <c r="BP27" s="236"/>
      <c r="BQ27" s="233">
        <v>21</v>
      </c>
      <c r="BR27" s="234"/>
      <c r="BS27" s="1013"/>
      <c r="BT27" s="1014"/>
      <c r="BU27" s="1014"/>
      <c r="BV27" s="1014"/>
      <c r="BW27" s="1014"/>
      <c r="BX27" s="1014"/>
      <c r="BY27" s="1014"/>
      <c r="BZ27" s="1014"/>
      <c r="CA27" s="1014"/>
      <c r="CB27" s="1014"/>
      <c r="CC27" s="1014"/>
      <c r="CD27" s="1014"/>
      <c r="CE27" s="1014"/>
      <c r="CF27" s="1014"/>
      <c r="CG27" s="1035"/>
      <c r="CH27" s="1010"/>
      <c r="CI27" s="1011"/>
      <c r="CJ27" s="1011"/>
      <c r="CK27" s="1011"/>
      <c r="CL27" s="1012"/>
      <c r="CM27" s="1010"/>
      <c r="CN27" s="1011"/>
      <c r="CO27" s="1011"/>
      <c r="CP27" s="1011"/>
      <c r="CQ27" s="1012"/>
      <c r="CR27" s="1010"/>
      <c r="CS27" s="1011"/>
      <c r="CT27" s="1011"/>
      <c r="CU27" s="1011"/>
      <c r="CV27" s="1012"/>
      <c r="CW27" s="1010"/>
      <c r="CX27" s="1011"/>
      <c r="CY27" s="1011"/>
      <c r="CZ27" s="1011"/>
      <c r="DA27" s="1012"/>
      <c r="DB27" s="1010"/>
      <c r="DC27" s="1011"/>
      <c r="DD27" s="1011"/>
      <c r="DE27" s="1011"/>
      <c r="DF27" s="1012"/>
      <c r="DG27" s="1010"/>
      <c r="DH27" s="1011"/>
      <c r="DI27" s="1011"/>
      <c r="DJ27" s="1011"/>
      <c r="DK27" s="1012"/>
      <c r="DL27" s="1010"/>
      <c r="DM27" s="1011"/>
      <c r="DN27" s="1011"/>
      <c r="DO27" s="1011"/>
      <c r="DP27" s="1012"/>
      <c r="DQ27" s="1010"/>
      <c r="DR27" s="1011"/>
      <c r="DS27" s="1011"/>
      <c r="DT27" s="1011"/>
      <c r="DU27" s="1012"/>
      <c r="DV27" s="1013"/>
      <c r="DW27" s="1014"/>
      <c r="DX27" s="1014"/>
      <c r="DY27" s="1014"/>
      <c r="DZ27" s="1015"/>
      <c r="EA27" s="224"/>
    </row>
    <row r="28" spans="1:131" ht="26.25" customHeight="1" thickTop="1" x14ac:dyDescent="0.2">
      <c r="A28" s="237">
        <v>1</v>
      </c>
      <c r="B28" s="1068" t="s">
        <v>405</v>
      </c>
      <c r="C28" s="1069"/>
      <c r="D28" s="1069"/>
      <c r="E28" s="1069"/>
      <c r="F28" s="1069"/>
      <c r="G28" s="1069"/>
      <c r="H28" s="1069"/>
      <c r="I28" s="1069"/>
      <c r="J28" s="1069"/>
      <c r="K28" s="1069"/>
      <c r="L28" s="1069"/>
      <c r="M28" s="1069"/>
      <c r="N28" s="1069"/>
      <c r="O28" s="1069"/>
      <c r="P28" s="1070"/>
      <c r="Q28" s="1071">
        <v>3768</v>
      </c>
      <c r="R28" s="1072"/>
      <c r="S28" s="1072"/>
      <c r="T28" s="1072"/>
      <c r="U28" s="1072"/>
      <c r="V28" s="1072">
        <v>3742</v>
      </c>
      <c r="W28" s="1072"/>
      <c r="X28" s="1072"/>
      <c r="Y28" s="1072"/>
      <c r="Z28" s="1072"/>
      <c r="AA28" s="1072">
        <v>26</v>
      </c>
      <c r="AB28" s="1072"/>
      <c r="AC28" s="1072"/>
      <c r="AD28" s="1072"/>
      <c r="AE28" s="1073"/>
      <c r="AF28" s="1074">
        <v>26</v>
      </c>
      <c r="AG28" s="1072"/>
      <c r="AH28" s="1072"/>
      <c r="AI28" s="1072"/>
      <c r="AJ28" s="1075"/>
      <c r="AK28" s="1063">
        <v>255</v>
      </c>
      <c r="AL28" s="1064"/>
      <c r="AM28" s="1064"/>
      <c r="AN28" s="1064"/>
      <c r="AO28" s="1064"/>
      <c r="AP28" s="1064" t="s">
        <v>523</v>
      </c>
      <c r="AQ28" s="1064"/>
      <c r="AR28" s="1064"/>
      <c r="AS28" s="1064"/>
      <c r="AT28" s="1064"/>
      <c r="AU28" s="1064" t="s">
        <v>523</v>
      </c>
      <c r="AV28" s="1064"/>
      <c r="AW28" s="1064"/>
      <c r="AX28" s="1064"/>
      <c r="AY28" s="1064"/>
      <c r="AZ28" s="1065" t="s">
        <v>523</v>
      </c>
      <c r="BA28" s="1065"/>
      <c r="BB28" s="1065"/>
      <c r="BC28" s="1065"/>
      <c r="BD28" s="1065"/>
      <c r="BE28" s="1066"/>
      <c r="BF28" s="1066"/>
      <c r="BG28" s="1066"/>
      <c r="BH28" s="1066"/>
      <c r="BI28" s="1067"/>
      <c r="BJ28" s="226"/>
      <c r="BK28" s="226"/>
      <c r="BL28" s="226"/>
      <c r="BM28" s="226"/>
      <c r="BN28" s="226"/>
      <c r="BO28" s="236"/>
      <c r="BP28" s="236"/>
      <c r="BQ28" s="233">
        <v>22</v>
      </c>
      <c r="BR28" s="234"/>
      <c r="BS28" s="1013"/>
      <c r="BT28" s="1014"/>
      <c r="BU28" s="1014"/>
      <c r="BV28" s="1014"/>
      <c r="BW28" s="1014"/>
      <c r="BX28" s="1014"/>
      <c r="BY28" s="1014"/>
      <c r="BZ28" s="1014"/>
      <c r="CA28" s="1014"/>
      <c r="CB28" s="1014"/>
      <c r="CC28" s="1014"/>
      <c r="CD28" s="1014"/>
      <c r="CE28" s="1014"/>
      <c r="CF28" s="1014"/>
      <c r="CG28" s="1035"/>
      <c r="CH28" s="1010"/>
      <c r="CI28" s="1011"/>
      <c r="CJ28" s="1011"/>
      <c r="CK28" s="1011"/>
      <c r="CL28" s="1012"/>
      <c r="CM28" s="1010"/>
      <c r="CN28" s="1011"/>
      <c r="CO28" s="1011"/>
      <c r="CP28" s="1011"/>
      <c r="CQ28" s="1012"/>
      <c r="CR28" s="1010"/>
      <c r="CS28" s="1011"/>
      <c r="CT28" s="1011"/>
      <c r="CU28" s="1011"/>
      <c r="CV28" s="1012"/>
      <c r="CW28" s="1010"/>
      <c r="CX28" s="1011"/>
      <c r="CY28" s="1011"/>
      <c r="CZ28" s="1011"/>
      <c r="DA28" s="1012"/>
      <c r="DB28" s="1010"/>
      <c r="DC28" s="1011"/>
      <c r="DD28" s="1011"/>
      <c r="DE28" s="1011"/>
      <c r="DF28" s="1012"/>
      <c r="DG28" s="1010"/>
      <c r="DH28" s="1011"/>
      <c r="DI28" s="1011"/>
      <c r="DJ28" s="1011"/>
      <c r="DK28" s="1012"/>
      <c r="DL28" s="1010"/>
      <c r="DM28" s="1011"/>
      <c r="DN28" s="1011"/>
      <c r="DO28" s="1011"/>
      <c r="DP28" s="1012"/>
      <c r="DQ28" s="1010"/>
      <c r="DR28" s="1011"/>
      <c r="DS28" s="1011"/>
      <c r="DT28" s="1011"/>
      <c r="DU28" s="1012"/>
      <c r="DV28" s="1013"/>
      <c r="DW28" s="1014"/>
      <c r="DX28" s="1014"/>
      <c r="DY28" s="1014"/>
      <c r="DZ28" s="1015"/>
      <c r="EA28" s="224"/>
    </row>
    <row r="29" spans="1:131" ht="26.25" customHeight="1" x14ac:dyDescent="0.2">
      <c r="A29" s="237">
        <v>2</v>
      </c>
      <c r="B29" s="1051" t="s">
        <v>406</v>
      </c>
      <c r="C29" s="1052"/>
      <c r="D29" s="1052"/>
      <c r="E29" s="1052"/>
      <c r="F29" s="1052"/>
      <c r="G29" s="1052"/>
      <c r="H29" s="1052"/>
      <c r="I29" s="1052"/>
      <c r="J29" s="1052"/>
      <c r="K29" s="1052"/>
      <c r="L29" s="1052"/>
      <c r="M29" s="1052"/>
      <c r="N29" s="1052"/>
      <c r="O29" s="1052"/>
      <c r="P29" s="1053"/>
      <c r="Q29" s="1059">
        <v>3646</v>
      </c>
      <c r="R29" s="1060"/>
      <c r="S29" s="1060"/>
      <c r="T29" s="1060"/>
      <c r="U29" s="1060"/>
      <c r="V29" s="1060">
        <v>3414</v>
      </c>
      <c r="W29" s="1060"/>
      <c r="X29" s="1060"/>
      <c r="Y29" s="1060"/>
      <c r="Z29" s="1060"/>
      <c r="AA29" s="1060">
        <v>232</v>
      </c>
      <c r="AB29" s="1060"/>
      <c r="AC29" s="1060"/>
      <c r="AD29" s="1060"/>
      <c r="AE29" s="1061"/>
      <c r="AF29" s="1056">
        <v>232</v>
      </c>
      <c r="AG29" s="1057"/>
      <c r="AH29" s="1057"/>
      <c r="AI29" s="1057"/>
      <c r="AJ29" s="1058"/>
      <c r="AK29" s="1001">
        <v>537</v>
      </c>
      <c r="AL29" s="992"/>
      <c r="AM29" s="992"/>
      <c r="AN29" s="992"/>
      <c r="AO29" s="992"/>
      <c r="AP29" s="992" t="s">
        <v>523</v>
      </c>
      <c r="AQ29" s="992"/>
      <c r="AR29" s="992"/>
      <c r="AS29" s="992"/>
      <c r="AT29" s="992"/>
      <c r="AU29" s="992" t="s">
        <v>523</v>
      </c>
      <c r="AV29" s="992"/>
      <c r="AW29" s="992"/>
      <c r="AX29" s="992"/>
      <c r="AY29" s="992"/>
      <c r="AZ29" s="1062" t="s">
        <v>523</v>
      </c>
      <c r="BA29" s="1062"/>
      <c r="BB29" s="1062"/>
      <c r="BC29" s="1062"/>
      <c r="BD29" s="1062"/>
      <c r="BE29" s="993"/>
      <c r="BF29" s="993"/>
      <c r="BG29" s="993"/>
      <c r="BH29" s="993"/>
      <c r="BI29" s="994"/>
      <c r="BJ29" s="226"/>
      <c r="BK29" s="226"/>
      <c r="BL29" s="226"/>
      <c r="BM29" s="226"/>
      <c r="BN29" s="226"/>
      <c r="BO29" s="236"/>
      <c r="BP29" s="236"/>
      <c r="BQ29" s="233">
        <v>23</v>
      </c>
      <c r="BR29" s="234"/>
      <c r="BS29" s="1013"/>
      <c r="BT29" s="1014"/>
      <c r="BU29" s="1014"/>
      <c r="BV29" s="1014"/>
      <c r="BW29" s="1014"/>
      <c r="BX29" s="1014"/>
      <c r="BY29" s="1014"/>
      <c r="BZ29" s="1014"/>
      <c r="CA29" s="1014"/>
      <c r="CB29" s="1014"/>
      <c r="CC29" s="1014"/>
      <c r="CD29" s="1014"/>
      <c r="CE29" s="1014"/>
      <c r="CF29" s="1014"/>
      <c r="CG29" s="1035"/>
      <c r="CH29" s="1010"/>
      <c r="CI29" s="1011"/>
      <c r="CJ29" s="1011"/>
      <c r="CK29" s="1011"/>
      <c r="CL29" s="1012"/>
      <c r="CM29" s="1010"/>
      <c r="CN29" s="1011"/>
      <c r="CO29" s="1011"/>
      <c r="CP29" s="1011"/>
      <c r="CQ29" s="1012"/>
      <c r="CR29" s="1010"/>
      <c r="CS29" s="1011"/>
      <c r="CT29" s="1011"/>
      <c r="CU29" s="1011"/>
      <c r="CV29" s="1012"/>
      <c r="CW29" s="1010"/>
      <c r="CX29" s="1011"/>
      <c r="CY29" s="1011"/>
      <c r="CZ29" s="1011"/>
      <c r="DA29" s="1012"/>
      <c r="DB29" s="1010"/>
      <c r="DC29" s="1011"/>
      <c r="DD29" s="1011"/>
      <c r="DE29" s="1011"/>
      <c r="DF29" s="1012"/>
      <c r="DG29" s="1010"/>
      <c r="DH29" s="1011"/>
      <c r="DI29" s="1011"/>
      <c r="DJ29" s="1011"/>
      <c r="DK29" s="1012"/>
      <c r="DL29" s="1010"/>
      <c r="DM29" s="1011"/>
      <c r="DN29" s="1011"/>
      <c r="DO29" s="1011"/>
      <c r="DP29" s="1012"/>
      <c r="DQ29" s="1010"/>
      <c r="DR29" s="1011"/>
      <c r="DS29" s="1011"/>
      <c r="DT29" s="1011"/>
      <c r="DU29" s="1012"/>
      <c r="DV29" s="1013"/>
      <c r="DW29" s="1014"/>
      <c r="DX29" s="1014"/>
      <c r="DY29" s="1014"/>
      <c r="DZ29" s="1015"/>
      <c r="EA29" s="224"/>
    </row>
    <row r="30" spans="1:131" ht="26.25" customHeight="1" x14ac:dyDescent="0.2">
      <c r="A30" s="237">
        <v>3</v>
      </c>
      <c r="B30" s="1051" t="s">
        <v>407</v>
      </c>
      <c r="C30" s="1052"/>
      <c r="D30" s="1052"/>
      <c r="E30" s="1052"/>
      <c r="F30" s="1052"/>
      <c r="G30" s="1052"/>
      <c r="H30" s="1052"/>
      <c r="I30" s="1052"/>
      <c r="J30" s="1052"/>
      <c r="K30" s="1052"/>
      <c r="L30" s="1052"/>
      <c r="M30" s="1052"/>
      <c r="N30" s="1052"/>
      <c r="O30" s="1052"/>
      <c r="P30" s="1053"/>
      <c r="Q30" s="1059">
        <v>448</v>
      </c>
      <c r="R30" s="1060"/>
      <c r="S30" s="1060"/>
      <c r="T30" s="1060"/>
      <c r="U30" s="1060"/>
      <c r="V30" s="1060">
        <v>447</v>
      </c>
      <c r="W30" s="1060"/>
      <c r="X30" s="1060"/>
      <c r="Y30" s="1060"/>
      <c r="Z30" s="1060"/>
      <c r="AA30" s="1060">
        <v>1</v>
      </c>
      <c r="AB30" s="1060"/>
      <c r="AC30" s="1060"/>
      <c r="AD30" s="1060"/>
      <c r="AE30" s="1061"/>
      <c r="AF30" s="1056">
        <v>1</v>
      </c>
      <c r="AG30" s="1057"/>
      <c r="AH30" s="1057"/>
      <c r="AI30" s="1057"/>
      <c r="AJ30" s="1058"/>
      <c r="AK30" s="1001">
        <v>129</v>
      </c>
      <c r="AL30" s="992"/>
      <c r="AM30" s="992"/>
      <c r="AN30" s="992"/>
      <c r="AO30" s="992"/>
      <c r="AP30" s="992" t="s">
        <v>523</v>
      </c>
      <c r="AQ30" s="992"/>
      <c r="AR30" s="992"/>
      <c r="AS30" s="992"/>
      <c r="AT30" s="992"/>
      <c r="AU30" s="992" t="s">
        <v>523</v>
      </c>
      <c r="AV30" s="992"/>
      <c r="AW30" s="992"/>
      <c r="AX30" s="992"/>
      <c r="AY30" s="992"/>
      <c r="AZ30" s="1062" t="s">
        <v>523</v>
      </c>
      <c r="BA30" s="1062"/>
      <c r="BB30" s="1062"/>
      <c r="BC30" s="1062"/>
      <c r="BD30" s="1062"/>
      <c r="BE30" s="993"/>
      <c r="BF30" s="993"/>
      <c r="BG30" s="993"/>
      <c r="BH30" s="993"/>
      <c r="BI30" s="994"/>
      <c r="BJ30" s="226"/>
      <c r="BK30" s="226"/>
      <c r="BL30" s="226"/>
      <c r="BM30" s="226"/>
      <c r="BN30" s="226"/>
      <c r="BO30" s="236"/>
      <c r="BP30" s="236"/>
      <c r="BQ30" s="233">
        <v>24</v>
      </c>
      <c r="BR30" s="234"/>
      <c r="BS30" s="1013"/>
      <c r="BT30" s="1014"/>
      <c r="BU30" s="1014"/>
      <c r="BV30" s="1014"/>
      <c r="BW30" s="1014"/>
      <c r="BX30" s="1014"/>
      <c r="BY30" s="1014"/>
      <c r="BZ30" s="1014"/>
      <c r="CA30" s="1014"/>
      <c r="CB30" s="1014"/>
      <c r="CC30" s="1014"/>
      <c r="CD30" s="1014"/>
      <c r="CE30" s="1014"/>
      <c r="CF30" s="1014"/>
      <c r="CG30" s="1035"/>
      <c r="CH30" s="1010"/>
      <c r="CI30" s="1011"/>
      <c r="CJ30" s="1011"/>
      <c r="CK30" s="1011"/>
      <c r="CL30" s="1012"/>
      <c r="CM30" s="1010"/>
      <c r="CN30" s="1011"/>
      <c r="CO30" s="1011"/>
      <c r="CP30" s="1011"/>
      <c r="CQ30" s="1012"/>
      <c r="CR30" s="1010"/>
      <c r="CS30" s="1011"/>
      <c r="CT30" s="1011"/>
      <c r="CU30" s="1011"/>
      <c r="CV30" s="1012"/>
      <c r="CW30" s="1010"/>
      <c r="CX30" s="1011"/>
      <c r="CY30" s="1011"/>
      <c r="CZ30" s="1011"/>
      <c r="DA30" s="1012"/>
      <c r="DB30" s="1010"/>
      <c r="DC30" s="1011"/>
      <c r="DD30" s="1011"/>
      <c r="DE30" s="1011"/>
      <c r="DF30" s="1012"/>
      <c r="DG30" s="1010"/>
      <c r="DH30" s="1011"/>
      <c r="DI30" s="1011"/>
      <c r="DJ30" s="1011"/>
      <c r="DK30" s="1012"/>
      <c r="DL30" s="1010"/>
      <c r="DM30" s="1011"/>
      <c r="DN30" s="1011"/>
      <c r="DO30" s="1011"/>
      <c r="DP30" s="1012"/>
      <c r="DQ30" s="1010"/>
      <c r="DR30" s="1011"/>
      <c r="DS30" s="1011"/>
      <c r="DT30" s="1011"/>
      <c r="DU30" s="1012"/>
      <c r="DV30" s="1013"/>
      <c r="DW30" s="1014"/>
      <c r="DX30" s="1014"/>
      <c r="DY30" s="1014"/>
      <c r="DZ30" s="1015"/>
      <c r="EA30" s="224"/>
    </row>
    <row r="31" spans="1:131" ht="26.25" customHeight="1" x14ac:dyDescent="0.2">
      <c r="A31" s="237">
        <v>4</v>
      </c>
      <c r="B31" s="1051" t="s">
        <v>408</v>
      </c>
      <c r="C31" s="1052"/>
      <c r="D31" s="1052"/>
      <c r="E31" s="1052"/>
      <c r="F31" s="1052"/>
      <c r="G31" s="1052"/>
      <c r="H31" s="1052"/>
      <c r="I31" s="1052"/>
      <c r="J31" s="1052"/>
      <c r="K31" s="1052"/>
      <c r="L31" s="1052"/>
      <c r="M31" s="1052"/>
      <c r="N31" s="1052"/>
      <c r="O31" s="1052"/>
      <c r="P31" s="1053"/>
      <c r="Q31" s="1059">
        <v>724</v>
      </c>
      <c r="R31" s="1060"/>
      <c r="S31" s="1060"/>
      <c r="T31" s="1060"/>
      <c r="U31" s="1060"/>
      <c r="V31" s="1060">
        <v>678</v>
      </c>
      <c r="W31" s="1060"/>
      <c r="X31" s="1060"/>
      <c r="Y31" s="1060"/>
      <c r="Z31" s="1060"/>
      <c r="AA31" s="1060">
        <v>46</v>
      </c>
      <c r="AB31" s="1060"/>
      <c r="AC31" s="1060"/>
      <c r="AD31" s="1060"/>
      <c r="AE31" s="1061"/>
      <c r="AF31" s="1056">
        <v>1207</v>
      </c>
      <c r="AG31" s="1057"/>
      <c r="AH31" s="1057"/>
      <c r="AI31" s="1057"/>
      <c r="AJ31" s="1058"/>
      <c r="AK31" s="1001">
        <v>43</v>
      </c>
      <c r="AL31" s="992"/>
      <c r="AM31" s="992"/>
      <c r="AN31" s="992"/>
      <c r="AO31" s="992"/>
      <c r="AP31" s="992">
        <v>2207</v>
      </c>
      <c r="AQ31" s="992"/>
      <c r="AR31" s="992"/>
      <c r="AS31" s="992"/>
      <c r="AT31" s="992"/>
      <c r="AU31" s="992" t="s">
        <v>523</v>
      </c>
      <c r="AV31" s="992"/>
      <c r="AW31" s="992"/>
      <c r="AX31" s="992"/>
      <c r="AY31" s="992"/>
      <c r="AZ31" s="1062" t="s">
        <v>523</v>
      </c>
      <c r="BA31" s="1062"/>
      <c r="BB31" s="1062"/>
      <c r="BC31" s="1062"/>
      <c r="BD31" s="1062"/>
      <c r="BE31" s="993" t="s">
        <v>409</v>
      </c>
      <c r="BF31" s="993"/>
      <c r="BG31" s="993"/>
      <c r="BH31" s="993"/>
      <c r="BI31" s="994"/>
      <c r="BJ31" s="226"/>
      <c r="BK31" s="226"/>
      <c r="BL31" s="226"/>
      <c r="BM31" s="226"/>
      <c r="BN31" s="226"/>
      <c r="BO31" s="236"/>
      <c r="BP31" s="236"/>
      <c r="BQ31" s="233">
        <v>25</v>
      </c>
      <c r="BR31" s="234"/>
      <c r="BS31" s="1013"/>
      <c r="BT31" s="1014"/>
      <c r="BU31" s="1014"/>
      <c r="BV31" s="1014"/>
      <c r="BW31" s="1014"/>
      <c r="BX31" s="1014"/>
      <c r="BY31" s="1014"/>
      <c r="BZ31" s="1014"/>
      <c r="CA31" s="1014"/>
      <c r="CB31" s="1014"/>
      <c r="CC31" s="1014"/>
      <c r="CD31" s="1014"/>
      <c r="CE31" s="1014"/>
      <c r="CF31" s="1014"/>
      <c r="CG31" s="1035"/>
      <c r="CH31" s="1010"/>
      <c r="CI31" s="1011"/>
      <c r="CJ31" s="1011"/>
      <c r="CK31" s="1011"/>
      <c r="CL31" s="1012"/>
      <c r="CM31" s="1010"/>
      <c r="CN31" s="1011"/>
      <c r="CO31" s="1011"/>
      <c r="CP31" s="1011"/>
      <c r="CQ31" s="1012"/>
      <c r="CR31" s="1010"/>
      <c r="CS31" s="1011"/>
      <c r="CT31" s="1011"/>
      <c r="CU31" s="1011"/>
      <c r="CV31" s="1012"/>
      <c r="CW31" s="1010"/>
      <c r="CX31" s="1011"/>
      <c r="CY31" s="1011"/>
      <c r="CZ31" s="1011"/>
      <c r="DA31" s="1012"/>
      <c r="DB31" s="1010"/>
      <c r="DC31" s="1011"/>
      <c r="DD31" s="1011"/>
      <c r="DE31" s="1011"/>
      <c r="DF31" s="1012"/>
      <c r="DG31" s="1010"/>
      <c r="DH31" s="1011"/>
      <c r="DI31" s="1011"/>
      <c r="DJ31" s="1011"/>
      <c r="DK31" s="1012"/>
      <c r="DL31" s="1010"/>
      <c r="DM31" s="1011"/>
      <c r="DN31" s="1011"/>
      <c r="DO31" s="1011"/>
      <c r="DP31" s="1012"/>
      <c r="DQ31" s="1010"/>
      <c r="DR31" s="1011"/>
      <c r="DS31" s="1011"/>
      <c r="DT31" s="1011"/>
      <c r="DU31" s="1012"/>
      <c r="DV31" s="1013"/>
      <c r="DW31" s="1014"/>
      <c r="DX31" s="1014"/>
      <c r="DY31" s="1014"/>
      <c r="DZ31" s="1015"/>
      <c r="EA31" s="224"/>
    </row>
    <row r="32" spans="1:131" ht="26.25" customHeight="1" x14ac:dyDescent="0.2">
      <c r="A32" s="237">
        <v>5</v>
      </c>
      <c r="B32" s="1051" t="s">
        <v>410</v>
      </c>
      <c r="C32" s="1052"/>
      <c r="D32" s="1052"/>
      <c r="E32" s="1052"/>
      <c r="F32" s="1052"/>
      <c r="G32" s="1052"/>
      <c r="H32" s="1052"/>
      <c r="I32" s="1052"/>
      <c r="J32" s="1052"/>
      <c r="K32" s="1052"/>
      <c r="L32" s="1052"/>
      <c r="M32" s="1052"/>
      <c r="N32" s="1052"/>
      <c r="O32" s="1052"/>
      <c r="P32" s="1053"/>
      <c r="Q32" s="1059">
        <v>2</v>
      </c>
      <c r="R32" s="1060"/>
      <c r="S32" s="1060"/>
      <c r="T32" s="1060"/>
      <c r="U32" s="1060"/>
      <c r="V32" s="1060">
        <v>2</v>
      </c>
      <c r="W32" s="1060"/>
      <c r="X32" s="1060"/>
      <c r="Y32" s="1060"/>
      <c r="Z32" s="1060"/>
      <c r="AA32" s="1060">
        <v>0</v>
      </c>
      <c r="AB32" s="1060"/>
      <c r="AC32" s="1060"/>
      <c r="AD32" s="1060"/>
      <c r="AE32" s="1061"/>
      <c r="AF32" s="1056">
        <v>115</v>
      </c>
      <c r="AG32" s="1057"/>
      <c r="AH32" s="1057"/>
      <c r="AI32" s="1057"/>
      <c r="AJ32" s="1058"/>
      <c r="AK32" s="1001">
        <v>2</v>
      </c>
      <c r="AL32" s="992"/>
      <c r="AM32" s="992"/>
      <c r="AN32" s="992"/>
      <c r="AO32" s="992"/>
      <c r="AP32" s="992" t="s">
        <v>523</v>
      </c>
      <c r="AQ32" s="992"/>
      <c r="AR32" s="992"/>
      <c r="AS32" s="992"/>
      <c r="AT32" s="992"/>
      <c r="AU32" s="992" t="s">
        <v>523</v>
      </c>
      <c r="AV32" s="992"/>
      <c r="AW32" s="992"/>
      <c r="AX32" s="992"/>
      <c r="AY32" s="992"/>
      <c r="AZ32" s="1062" t="s">
        <v>523</v>
      </c>
      <c r="BA32" s="1062"/>
      <c r="BB32" s="1062"/>
      <c r="BC32" s="1062"/>
      <c r="BD32" s="1062"/>
      <c r="BE32" s="993" t="s">
        <v>409</v>
      </c>
      <c r="BF32" s="993"/>
      <c r="BG32" s="993"/>
      <c r="BH32" s="993"/>
      <c r="BI32" s="994"/>
      <c r="BJ32" s="226"/>
      <c r="BK32" s="226"/>
      <c r="BL32" s="226"/>
      <c r="BM32" s="226"/>
      <c r="BN32" s="226"/>
      <c r="BO32" s="236"/>
      <c r="BP32" s="236"/>
      <c r="BQ32" s="233">
        <v>26</v>
      </c>
      <c r="BR32" s="234"/>
      <c r="BS32" s="1013"/>
      <c r="BT32" s="1014"/>
      <c r="BU32" s="1014"/>
      <c r="BV32" s="1014"/>
      <c r="BW32" s="1014"/>
      <c r="BX32" s="1014"/>
      <c r="BY32" s="1014"/>
      <c r="BZ32" s="1014"/>
      <c r="CA32" s="1014"/>
      <c r="CB32" s="1014"/>
      <c r="CC32" s="1014"/>
      <c r="CD32" s="1014"/>
      <c r="CE32" s="1014"/>
      <c r="CF32" s="1014"/>
      <c r="CG32" s="1035"/>
      <c r="CH32" s="1010"/>
      <c r="CI32" s="1011"/>
      <c r="CJ32" s="1011"/>
      <c r="CK32" s="1011"/>
      <c r="CL32" s="1012"/>
      <c r="CM32" s="1010"/>
      <c r="CN32" s="1011"/>
      <c r="CO32" s="1011"/>
      <c r="CP32" s="1011"/>
      <c r="CQ32" s="1012"/>
      <c r="CR32" s="1010"/>
      <c r="CS32" s="1011"/>
      <c r="CT32" s="1011"/>
      <c r="CU32" s="1011"/>
      <c r="CV32" s="1012"/>
      <c r="CW32" s="1010"/>
      <c r="CX32" s="1011"/>
      <c r="CY32" s="1011"/>
      <c r="CZ32" s="1011"/>
      <c r="DA32" s="1012"/>
      <c r="DB32" s="1010"/>
      <c r="DC32" s="1011"/>
      <c r="DD32" s="1011"/>
      <c r="DE32" s="1011"/>
      <c r="DF32" s="1012"/>
      <c r="DG32" s="1010"/>
      <c r="DH32" s="1011"/>
      <c r="DI32" s="1011"/>
      <c r="DJ32" s="1011"/>
      <c r="DK32" s="1012"/>
      <c r="DL32" s="1010"/>
      <c r="DM32" s="1011"/>
      <c r="DN32" s="1011"/>
      <c r="DO32" s="1011"/>
      <c r="DP32" s="1012"/>
      <c r="DQ32" s="1010"/>
      <c r="DR32" s="1011"/>
      <c r="DS32" s="1011"/>
      <c r="DT32" s="1011"/>
      <c r="DU32" s="1012"/>
      <c r="DV32" s="1013"/>
      <c r="DW32" s="1014"/>
      <c r="DX32" s="1014"/>
      <c r="DY32" s="1014"/>
      <c r="DZ32" s="1015"/>
      <c r="EA32" s="224"/>
    </row>
    <row r="33" spans="1:131" ht="26.25" customHeight="1" x14ac:dyDescent="0.2">
      <c r="A33" s="237">
        <v>6</v>
      </c>
      <c r="B33" s="1051" t="s">
        <v>411</v>
      </c>
      <c r="C33" s="1052"/>
      <c r="D33" s="1052"/>
      <c r="E33" s="1052"/>
      <c r="F33" s="1052"/>
      <c r="G33" s="1052"/>
      <c r="H33" s="1052"/>
      <c r="I33" s="1052"/>
      <c r="J33" s="1052"/>
      <c r="K33" s="1052"/>
      <c r="L33" s="1052"/>
      <c r="M33" s="1052"/>
      <c r="N33" s="1052"/>
      <c r="O33" s="1052"/>
      <c r="P33" s="1053"/>
      <c r="Q33" s="1059">
        <v>635</v>
      </c>
      <c r="R33" s="1060"/>
      <c r="S33" s="1060"/>
      <c r="T33" s="1060"/>
      <c r="U33" s="1060"/>
      <c r="V33" s="1060">
        <v>626</v>
      </c>
      <c r="W33" s="1060"/>
      <c r="X33" s="1060"/>
      <c r="Y33" s="1060"/>
      <c r="Z33" s="1060"/>
      <c r="AA33" s="1060">
        <v>9</v>
      </c>
      <c r="AB33" s="1060"/>
      <c r="AC33" s="1060"/>
      <c r="AD33" s="1060"/>
      <c r="AE33" s="1061"/>
      <c r="AF33" s="1056">
        <v>92</v>
      </c>
      <c r="AG33" s="1057"/>
      <c r="AH33" s="1057"/>
      <c r="AI33" s="1057"/>
      <c r="AJ33" s="1058"/>
      <c r="AK33" s="1001">
        <v>474</v>
      </c>
      <c r="AL33" s="992"/>
      <c r="AM33" s="992"/>
      <c r="AN33" s="992"/>
      <c r="AO33" s="992"/>
      <c r="AP33" s="992">
        <v>3623</v>
      </c>
      <c r="AQ33" s="992"/>
      <c r="AR33" s="992"/>
      <c r="AS33" s="992"/>
      <c r="AT33" s="992"/>
      <c r="AU33" s="992">
        <v>2615</v>
      </c>
      <c r="AV33" s="992"/>
      <c r="AW33" s="992"/>
      <c r="AX33" s="992"/>
      <c r="AY33" s="992"/>
      <c r="AZ33" s="1062" t="s">
        <v>523</v>
      </c>
      <c r="BA33" s="1062"/>
      <c r="BB33" s="1062"/>
      <c r="BC33" s="1062"/>
      <c r="BD33" s="1062"/>
      <c r="BE33" s="993" t="s">
        <v>409</v>
      </c>
      <c r="BF33" s="993"/>
      <c r="BG33" s="993"/>
      <c r="BH33" s="993"/>
      <c r="BI33" s="994"/>
      <c r="BJ33" s="226"/>
      <c r="BK33" s="226"/>
      <c r="BL33" s="226"/>
      <c r="BM33" s="226"/>
      <c r="BN33" s="226"/>
      <c r="BO33" s="236"/>
      <c r="BP33" s="236"/>
      <c r="BQ33" s="233">
        <v>27</v>
      </c>
      <c r="BR33" s="234"/>
      <c r="BS33" s="1013"/>
      <c r="BT33" s="1014"/>
      <c r="BU33" s="1014"/>
      <c r="BV33" s="1014"/>
      <c r="BW33" s="1014"/>
      <c r="BX33" s="1014"/>
      <c r="BY33" s="1014"/>
      <c r="BZ33" s="1014"/>
      <c r="CA33" s="1014"/>
      <c r="CB33" s="1014"/>
      <c r="CC33" s="1014"/>
      <c r="CD33" s="1014"/>
      <c r="CE33" s="1014"/>
      <c r="CF33" s="1014"/>
      <c r="CG33" s="1035"/>
      <c r="CH33" s="1010"/>
      <c r="CI33" s="1011"/>
      <c r="CJ33" s="1011"/>
      <c r="CK33" s="1011"/>
      <c r="CL33" s="1012"/>
      <c r="CM33" s="1010"/>
      <c r="CN33" s="1011"/>
      <c r="CO33" s="1011"/>
      <c r="CP33" s="1011"/>
      <c r="CQ33" s="1012"/>
      <c r="CR33" s="1010"/>
      <c r="CS33" s="1011"/>
      <c r="CT33" s="1011"/>
      <c r="CU33" s="1011"/>
      <c r="CV33" s="1012"/>
      <c r="CW33" s="1010"/>
      <c r="CX33" s="1011"/>
      <c r="CY33" s="1011"/>
      <c r="CZ33" s="1011"/>
      <c r="DA33" s="1012"/>
      <c r="DB33" s="1010"/>
      <c r="DC33" s="1011"/>
      <c r="DD33" s="1011"/>
      <c r="DE33" s="1011"/>
      <c r="DF33" s="1012"/>
      <c r="DG33" s="1010"/>
      <c r="DH33" s="1011"/>
      <c r="DI33" s="1011"/>
      <c r="DJ33" s="1011"/>
      <c r="DK33" s="1012"/>
      <c r="DL33" s="1010"/>
      <c r="DM33" s="1011"/>
      <c r="DN33" s="1011"/>
      <c r="DO33" s="1011"/>
      <c r="DP33" s="1012"/>
      <c r="DQ33" s="1010"/>
      <c r="DR33" s="1011"/>
      <c r="DS33" s="1011"/>
      <c r="DT33" s="1011"/>
      <c r="DU33" s="1012"/>
      <c r="DV33" s="1013"/>
      <c r="DW33" s="1014"/>
      <c r="DX33" s="1014"/>
      <c r="DY33" s="1014"/>
      <c r="DZ33" s="1015"/>
      <c r="EA33" s="224"/>
    </row>
    <row r="34" spans="1:131" ht="26.25" customHeight="1" x14ac:dyDescent="0.2">
      <c r="A34" s="237">
        <v>7</v>
      </c>
      <c r="B34" s="1051" t="s">
        <v>412</v>
      </c>
      <c r="C34" s="1052"/>
      <c r="D34" s="1052"/>
      <c r="E34" s="1052"/>
      <c r="F34" s="1052"/>
      <c r="G34" s="1052"/>
      <c r="H34" s="1052"/>
      <c r="I34" s="1052"/>
      <c r="J34" s="1052"/>
      <c r="K34" s="1052"/>
      <c r="L34" s="1052"/>
      <c r="M34" s="1052"/>
      <c r="N34" s="1052"/>
      <c r="O34" s="1052"/>
      <c r="P34" s="1053"/>
      <c r="Q34" s="1059">
        <v>333</v>
      </c>
      <c r="R34" s="1060"/>
      <c r="S34" s="1060"/>
      <c r="T34" s="1060"/>
      <c r="U34" s="1060"/>
      <c r="V34" s="1060">
        <v>318</v>
      </c>
      <c r="W34" s="1060"/>
      <c r="X34" s="1060"/>
      <c r="Y34" s="1060"/>
      <c r="Z34" s="1060"/>
      <c r="AA34" s="1060">
        <v>15</v>
      </c>
      <c r="AB34" s="1060"/>
      <c r="AC34" s="1060"/>
      <c r="AD34" s="1060"/>
      <c r="AE34" s="1061"/>
      <c r="AF34" s="1056">
        <v>53</v>
      </c>
      <c r="AG34" s="1057"/>
      <c r="AH34" s="1057"/>
      <c r="AI34" s="1057"/>
      <c r="AJ34" s="1058"/>
      <c r="AK34" s="1001">
        <v>235</v>
      </c>
      <c r="AL34" s="992"/>
      <c r="AM34" s="992"/>
      <c r="AN34" s="992"/>
      <c r="AO34" s="992"/>
      <c r="AP34" s="992">
        <v>1118</v>
      </c>
      <c r="AQ34" s="992"/>
      <c r="AR34" s="992"/>
      <c r="AS34" s="992"/>
      <c r="AT34" s="992"/>
      <c r="AU34" s="992">
        <v>908</v>
      </c>
      <c r="AV34" s="992"/>
      <c r="AW34" s="992"/>
      <c r="AX34" s="992"/>
      <c r="AY34" s="992"/>
      <c r="AZ34" s="1062" t="s">
        <v>523</v>
      </c>
      <c r="BA34" s="1062"/>
      <c r="BB34" s="1062"/>
      <c r="BC34" s="1062"/>
      <c r="BD34" s="1062"/>
      <c r="BE34" s="993" t="s">
        <v>409</v>
      </c>
      <c r="BF34" s="993"/>
      <c r="BG34" s="993"/>
      <c r="BH34" s="993"/>
      <c r="BI34" s="994"/>
      <c r="BJ34" s="226"/>
      <c r="BK34" s="226"/>
      <c r="BL34" s="226"/>
      <c r="BM34" s="226"/>
      <c r="BN34" s="226"/>
      <c r="BO34" s="236"/>
      <c r="BP34" s="236"/>
      <c r="BQ34" s="233">
        <v>28</v>
      </c>
      <c r="BR34" s="234"/>
      <c r="BS34" s="1013"/>
      <c r="BT34" s="1014"/>
      <c r="BU34" s="1014"/>
      <c r="BV34" s="1014"/>
      <c r="BW34" s="1014"/>
      <c r="BX34" s="1014"/>
      <c r="BY34" s="1014"/>
      <c r="BZ34" s="1014"/>
      <c r="CA34" s="1014"/>
      <c r="CB34" s="1014"/>
      <c r="CC34" s="1014"/>
      <c r="CD34" s="1014"/>
      <c r="CE34" s="1014"/>
      <c r="CF34" s="1014"/>
      <c r="CG34" s="1035"/>
      <c r="CH34" s="1010"/>
      <c r="CI34" s="1011"/>
      <c r="CJ34" s="1011"/>
      <c r="CK34" s="1011"/>
      <c r="CL34" s="1012"/>
      <c r="CM34" s="1010"/>
      <c r="CN34" s="1011"/>
      <c r="CO34" s="1011"/>
      <c r="CP34" s="1011"/>
      <c r="CQ34" s="1012"/>
      <c r="CR34" s="1010"/>
      <c r="CS34" s="1011"/>
      <c r="CT34" s="1011"/>
      <c r="CU34" s="1011"/>
      <c r="CV34" s="1012"/>
      <c r="CW34" s="1010"/>
      <c r="CX34" s="1011"/>
      <c r="CY34" s="1011"/>
      <c r="CZ34" s="1011"/>
      <c r="DA34" s="1012"/>
      <c r="DB34" s="1010"/>
      <c r="DC34" s="1011"/>
      <c r="DD34" s="1011"/>
      <c r="DE34" s="1011"/>
      <c r="DF34" s="1012"/>
      <c r="DG34" s="1010"/>
      <c r="DH34" s="1011"/>
      <c r="DI34" s="1011"/>
      <c r="DJ34" s="1011"/>
      <c r="DK34" s="1012"/>
      <c r="DL34" s="1010"/>
      <c r="DM34" s="1011"/>
      <c r="DN34" s="1011"/>
      <c r="DO34" s="1011"/>
      <c r="DP34" s="1012"/>
      <c r="DQ34" s="1010"/>
      <c r="DR34" s="1011"/>
      <c r="DS34" s="1011"/>
      <c r="DT34" s="1011"/>
      <c r="DU34" s="1012"/>
      <c r="DV34" s="1013"/>
      <c r="DW34" s="1014"/>
      <c r="DX34" s="1014"/>
      <c r="DY34" s="1014"/>
      <c r="DZ34" s="1015"/>
      <c r="EA34" s="224"/>
    </row>
    <row r="35" spans="1:131" ht="26.25" customHeight="1" x14ac:dyDescent="0.2">
      <c r="A35" s="237">
        <v>8</v>
      </c>
      <c r="B35" s="1051"/>
      <c r="C35" s="1052"/>
      <c r="D35" s="1052"/>
      <c r="E35" s="1052"/>
      <c r="F35" s="1052"/>
      <c r="G35" s="1052"/>
      <c r="H35" s="1052"/>
      <c r="I35" s="1052"/>
      <c r="J35" s="1052"/>
      <c r="K35" s="1052"/>
      <c r="L35" s="1052"/>
      <c r="M35" s="1052"/>
      <c r="N35" s="1052"/>
      <c r="O35" s="1052"/>
      <c r="P35" s="1053"/>
      <c r="Q35" s="1059"/>
      <c r="R35" s="1060"/>
      <c r="S35" s="1060"/>
      <c r="T35" s="1060"/>
      <c r="U35" s="1060"/>
      <c r="V35" s="1060"/>
      <c r="W35" s="1060"/>
      <c r="X35" s="1060"/>
      <c r="Y35" s="1060"/>
      <c r="Z35" s="1060"/>
      <c r="AA35" s="1060"/>
      <c r="AB35" s="1060"/>
      <c r="AC35" s="1060"/>
      <c r="AD35" s="1060"/>
      <c r="AE35" s="1061"/>
      <c r="AF35" s="1056"/>
      <c r="AG35" s="1057"/>
      <c r="AH35" s="1057"/>
      <c r="AI35" s="1057"/>
      <c r="AJ35" s="1058"/>
      <c r="AK35" s="1001"/>
      <c r="AL35" s="992"/>
      <c r="AM35" s="992"/>
      <c r="AN35" s="992"/>
      <c r="AO35" s="992"/>
      <c r="AP35" s="992"/>
      <c r="AQ35" s="992"/>
      <c r="AR35" s="992"/>
      <c r="AS35" s="992"/>
      <c r="AT35" s="992"/>
      <c r="AU35" s="992"/>
      <c r="AV35" s="992"/>
      <c r="AW35" s="992"/>
      <c r="AX35" s="992"/>
      <c r="AY35" s="992"/>
      <c r="AZ35" s="1062"/>
      <c r="BA35" s="1062"/>
      <c r="BB35" s="1062"/>
      <c r="BC35" s="1062"/>
      <c r="BD35" s="1062"/>
      <c r="BE35" s="993"/>
      <c r="BF35" s="993"/>
      <c r="BG35" s="993"/>
      <c r="BH35" s="993"/>
      <c r="BI35" s="994"/>
      <c r="BJ35" s="226"/>
      <c r="BK35" s="226"/>
      <c r="BL35" s="226"/>
      <c r="BM35" s="226"/>
      <c r="BN35" s="226"/>
      <c r="BO35" s="236"/>
      <c r="BP35" s="236"/>
      <c r="BQ35" s="233">
        <v>29</v>
      </c>
      <c r="BR35" s="234"/>
      <c r="BS35" s="1013"/>
      <c r="BT35" s="1014"/>
      <c r="BU35" s="1014"/>
      <c r="BV35" s="1014"/>
      <c r="BW35" s="1014"/>
      <c r="BX35" s="1014"/>
      <c r="BY35" s="1014"/>
      <c r="BZ35" s="1014"/>
      <c r="CA35" s="1014"/>
      <c r="CB35" s="1014"/>
      <c r="CC35" s="1014"/>
      <c r="CD35" s="1014"/>
      <c r="CE35" s="1014"/>
      <c r="CF35" s="1014"/>
      <c r="CG35" s="1035"/>
      <c r="CH35" s="1010"/>
      <c r="CI35" s="1011"/>
      <c r="CJ35" s="1011"/>
      <c r="CK35" s="1011"/>
      <c r="CL35" s="1012"/>
      <c r="CM35" s="1010"/>
      <c r="CN35" s="1011"/>
      <c r="CO35" s="1011"/>
      <c r="CP35" s="1011"/>
      <c r="CQ35" s="1012"/>
      <c r="CR35" s="1010"/>
      <c r="CS35" s="1011"/>
      <c r="CT35" s="1011"/>
      <c r="CU35" s="1011"/>
      <c r="CV35" s="1012"/>
      <c r="CW35" s="1010"/>
      <c r="CX35" s="1011"/>
      <c r="CY35" s="1011"/>
      <c r="CZ35" s="1011"/>
      <c r="DA35" s="1012"/>
      <c r="DB35" s="1010"/>
      <c r="DC35" s="1011"/>
      <c r="DD35" s="1011"/>
      <c r="DE35" s="1011"/>
      <c r="DF35" s="1012"/>
      <c r="DG35" s="1010"/>
      <c r="DH35" s="1011"/>
      <c r="DI35" s="1011"/>
      <c r="DJ35" s="1011"/>
      <c r="DK35" s="1012"/>
      <c r="DL35" s="1010"/>
      <c r="DM35" s="1011"/>
      <c r="DN35" s="1011"/>
      <c r="DO35" s="1011"/>
      <c r="DP35" s="1012"/>
      <c r="DQ35" s="1010"/>
      <c r="DR35" s="1011"/>
      <c r="DS35" s="1011"/>
      <c r="DT35" s="1011"/>
      <c r="DU35" s="1012"/>
      <c r="DV35" s="1013"/>
      <c r="DW35" s="1014"/>
      <c r="DX35" s="1014"/>
      <c r="DY35" s="1014"/>
      <c r="DZ35" s="1015"/>
      <c r="EA35" s="224"/>
    </row>
    <row r="36" spans="1:131" ht="26.25" customHeight="1" x14ac:dyDescent="0.2">
      <c r="A36" s="237">
        <v>9</v>
      </c>
      <c r="B36" s="1051"/>
      <c r="C36" s="1052"/>
      <c r="D36" s="1052"/>
      <c r="E36" s="1052"/>
      <c r="F36" s="1052"/>
      <c r="G36" s="1052"/>
      <c r="H36" s="1052"/>
      <c r="I36" s="1052"/>
      <c r="J36" s="1052"/>
      <c r="K36" s="1052"/>
      <c r="L36" s="1052"/>
      <c r="M36" s="1052"/>
      <c r="N36" s="1052"/>
      <c r="O36" s="1052"/>
      <c r="P36" s="1053"/>
      <c r="Q36" s="1059"/>
      <c r="R36" s="1060"/>
      <c r="S36" s="1060"/>
      <c r="T36" s="1060"/>
      <c r="U36" s="1060"/>
      <c r="V36" s="1060"/>
      <c r="W36" s="1060"/>
      <c r="X36" s="1060"/>
      <c r="Y36" s="1060"/>
      <c r="Z36" s="1060"/>
      <c r="AA36" s="1060"/>
      <c r="AB36" s="1060"/>
      <c r="AC36" s="1060"/>
      <c r="AD36" s="1060"/>
      <c r="AE36" s="1061"/>
      <c r="AF36" s="1056"/>
      <c r="AG36" s="1057"/>
      <c r="AH36" s="1057"/>
      <c r="AI36" s="1057"/>
      <c r="AJ36" s="1058"/>
      <c r="AK36" s="1001"/>
      <c r="AL36" s="992"/>
      <c r="AM36" s="992"/>
      <c r="AN36" s="992"/>
      <c r="AO36" s="992"/>
      <c r="AP36" s="992"/>
      <c r="AQ36" s="992"/>
      <c r="AR36" s="992"/>
      <c r="AS36" s="992"/>
      <c r="AT36" s="992"/>
      <c r="AU36" s="992"/>
      <c r="AV36" s="992"/>
      <c r="AW36" s="992"/>
      <c r="AX36" s="992"/>
      <c r="AY36" s="992"/>
      <c r="AZ36" s="1062"/>
      <c r="BA36" s="1062"/>
      <c r="BB36" s="1062"/>
      <c r="BC36" s="1062"/>
      <c r="BD36" s="1062"/>
      <c r="BE36" s="993"/>
      <c r="BF36" s="993"/>
      <c r="BG36" s="993"/>
      <c r="BH36" s="993"/>
      <c r="BI36" s="994"/>
      <c r="BJ36" s="226"/>
      <c r="BK36" s="226"/>
      <c r="BL36" s="226"/>
      <c r="BM36" s="226"/>
      <c r="BN36" s="226"/>
      <c r="BO36" s="236"/>
      <c r="BP36" s="236"/>
      <c r="BQ36" s="233">
        <v>30</v>
      </c>
      <c r="BR36" s="234"/>
      <c r="BS36" s="1013"/>
      <c r="BT36" s="1014"/>
      <c r="BU36" s="1014"/>
      <c r="BV36" s="1014"/>
      <c r="BW36" s="1014"/>
      <c r="BX36" s="1014"/>
      <c r="BY36" s="1014"/>
      <c r="BZ36" s="1014"/>
      <c r="CA36" s="1014"/>
      <c r="CB36" s="1014"/>
      <c r="CC36" s="1014"/>
      <c r="CD36" s="1014"/>
      <c r="CE36" s="1014"/>
      <c r="CF36" s="1014"/>
      <c r="CG36" s="1035"/>
      <c r="CH36" s="1010"/>
      <c r="CI36" s="1011"/>
      <c r="CJ36" s="1011"/>
      <c r="CK36" s="1011"/>
      <c r="CL36" s="1012"/>
      <c r="CM36" s="1010"/>
      <c r="CN36" s="1011"/>
      <c r="CO36" s="1011"/>
      <c r="CP36" s="1011"/>
      <c r="CQ36" s="1012"/>
      <c r="CR36" s="1010"/>
      <c r="CS36" s="1011"/>
      <c r="CT36" s="1011"/>
      <c r="CU36" s="1011"/>
      <c r="CV36" s="1012"/>
      <c r="CW36" s="1010"/>
      <c r="CX36" s="1011"/>
      <c r="CY36" s="1011"/>
      <c r="CZ36" s="1011"/>
      <c r="DA36" s="1012"/>
      <c r="DB36" s="1010"/>
      <c r="DC36" s="1011"/>
      <c r="DD36" s="1011"/>
      <c r="DE36" s="1011"/>
      <c r="DF36" s="1012"/>
      <c r="DG36" s="1010"/>
      <c r="DH36" s="1011"/>
      <c r="DI36" s="1011"/>
      <c r="DJ36" s="1011"/>
      <c r="DK36" s="1012"/>
      <c r="DL36" s="1010"/>
      <c r="DM36" s="1011"/>
      <c r="DN36" s="1011"/>
      <c r="DO36" s="1011"/>
      <c r="DP36" s="1012"/>
      <c r="DQ36" s="1010"/>
      <c r="DR36" s="1011"/>
      <c r="DS36" s="1011"/>
      <c r="DT36" s="1011"/>
      <c r="DU36" s="1012"/>
      <c r="DV36" s="1013"/>
      <c r="DW36" s="1014"/>
      <c r="DX36" s="1014"/>
      <c r="DY36" s="1014"/>
      <c r="DZ36" s="1015"/>
      <c r="EA36" s="224"/>
    </row>
    <row r="37" spans="1:131" ht="26.25" customHeight="1" x14ac:dyDescent="0.2">
      <c r="A37" s="237">
        <v>10</v>
      </c>
      <c r="B37" s="1051"/>
      <c r="C37" s="1052"/>
      <c r="D37" s="1052"/>
      <c r="E37" s="1052"/>
      <c r="F37" s="1052"/>
      <c r="G37" s="1052"/>
      <c r="H37" s="1052"/>
      <c r="I37" s="1052"/>
      <c r="J37" s="1052"/>
      <c r="K37" s="1052"/>
      <c r="L37" s="1052"/>
      <c r="M37" s="1052"/>
      <c r="N37" s="1052"/>
      <c r="O37" s="1052"/>
      <c r="P37" s="1053"/>
      <c r="Q37" s="1059"/>
      <c r="R37" s="1060"/>
      <c r="S37" s="1060"/>
      <c r="T37" s="1060"/>
      <c r="U37" s="1060"/>
      <c r="V37" s="1060"/>
      <c r="W37" s="1060"/>
      <c r="X37" s="1060"/>
      <c r="Y37" s="1060"/>
      <c r="Z37" s="1060"/>
      <c r="AA37" s="1060"/>
      <c r="AB37" s="1060"/>
      <c r="AC37" s="1060"/>
      <c r="AD37" s="1060"/>
      <c r="AE37" s="1061"/>
      <c r="AF37" s="1056"/>
      <c r="AG37" s="1057"/>
      <c r="AH37" s="1057"/>
      <c r="AI37" s="1057"/>
      <c r="AJ37" s="1058"/>
      <c r="AK37" s="1001"/>
      <c r="AL37" s="992"/>
      <c r="AM37" s="992"/>
      <c r="AN37" s="992"/>
      <c r="AO37" s="992"/>
      <c r="AP37" s="992"/>
      <c r="AQ37" s="992"/>
      <c r="AR37" s="992"/>
      <c r="AS37" s="992"/>
      <c r="AT37" s="992"/>
      <c r="AU37" s="992"/>
      <c r="AV37" s="992"/>
      <c r="AW37" s="992"/>
      <c r="AX37" s="992"/>
      <c r="AY37" s="992"/>
      <c r="AZ37" s="1062"/>
      <c r="BA37" s="1062"/>
      <c r="BB37" s="1062"/>
      <c r="BC37" s="1062"/>
      <c r="BD37" s="1062"/>
      <c r="BE37" s="993"/>
      <c r="BF37" s="993"/>
      <c r="BG37" s="993"/>
      <c r="BH37" s="993"/>
      <c r="BI37" s="994"/>
      <c r="BJ37" s="226"/>
      <c r="BK37" s="226"/>
      <c r="BL37" s="226"/>
      <c r="BM37" s="226"/>
      <c r="BN37" s="226"/>
      <c r="BO37" s="236"/>
      <c r="BP37" s="236"/>
      <c r="BQ37" s="233">
        <v>31</v>
      </c>
      <c r="BR37" s="234"/>
      <c r="BS37" s="1013"/>
      <c r="BT37" s="1014"/>
      <c r="BU37" s="1014"/>
      <c r="BV37" s="1014"/>
      <c r="BW37" s="1014"/>
      <c r="BX37" s="1014"/>
      <c r="BY37" s="1014"/>
      <c r="BZ37" s="1014"/>
      <c r="CA37" s="1014"/>
      <c r="CB37" s="1014"/>
      <c r="CC37" s="1014"/>
      <c r="CD37" s="1014"/>
      <c r="CE37" s="1014"/>
      <c r="CF37" s="1014"/>
      <c r="CG37" s="1035"/>
      <c r="CH37" s="1010"/>
      <c r="CI37" s="1011"/>
      <c r="CJ37" s="1011"/>
      <c r="CK37" s="1011"/>
      <c r="CL37" s="1012"/>
      <c r="CM37" s="1010"/>
      <c r="CN37" s="1011"/>
      <c r="CO37" s="1011"/>
      <c r="CP37" s="1011"/>
      <c r="CQ37" s="1012"/>
      <c r="CR37" s="1010"/>
      <c r="CS37" s="1011"/>
      <c r="CT37" s="1011"/>
      <c r="CU37" s="1011"/>
      <c r="CV37" s="1012"/>
      <c r="CW37" s="1010"/>
      <c r="CX37" s="1011"/>
      <c r="CY37" s="1011"/>
      <c r="CZ37" s="1011"/>
      <c r="DA37" s="1012"/>
      <c r="DB37" s="1010"/>
      <c r="DC37" s="1011"/>
      <c r="DD37" s="1011"/>
      <c r="DE37" s="1011"/>
      <c r="DF37" s="1012"/>
      <c r="DG37" s="1010"/>
      <c r="DH37" s="1011"/>
      <c r="DI37" s="1011"/>
      <c r="DJ37" s="1011"/>
      <c r="DK37" s="1012"/>
      <c r="DL37" s="1010"/>
      <c r="DM37" s="1011"/>
      <c r="DN37" s="1011"/>
      <c r="DO37" s="1011"/>
      <c r="DP37" s="1012"/>
      <c r="DQ37" s="1010"/>
      <c r="DR37" s="1011"/>
      <c r="DS37" s="1011"/>
      <c r="DT37" s="1011"/>
      <c r="DU37" s="1012"/>
      <c r="DV37" s="1013"/>
      <c r="DW37" s="1014"/>
      <c r="DX37" s="1014"/>
      <c r="DY37" s="1014"/>
      <c r="DZ37" s="1015"/>
      <c r="EA37" s="224"/>
    </row>
    <row r="38" spans="1:131" ht="26.25" customHeight="1" x14ac:dyDescent="0.2">
      <c r="A38" s="237">
        <v>11</v>
      </c>
      <c r="B38" s="1051"/>
      <c r="C38" s="1052"/>
      <c r="D38" s="1052"/>
      <c r="E38" s="1052"/>
      <c r="F38" s="1052"/>
      <c r="G38" s="1052"/>
      <c r="H38" s="1052"/>
      <c r="I38" s="1052"/>
      <c r="J38" s="1052"/>
      <c r="K38" s="1052"/>
      <c r="L38" s="1052"/>
      <c r="M38" s="1052"/>
      <c r="N38" s="1052"/>
      <c r="O38" s="1052"/>
      <c r="P38" s="1053"/>
      <c r="Q38" s="1059"/>
      <c r="R38" s="1060"/>
      <c r="S38" s="1060"/>
      <c r="T38" s="1060"/>
      <c r="U38" s="1060"/>
      <c r="V38" s="1060"/>
      <c r="W38" s="1060"/>
      <c r="X38" s="1060"/>
      <c r="Y38" s="1060"/>
      <c r="Z38" s="1060"/>
      <c r="AA38" s="1060"/>
      <c r="AB38" s="1060"/>
      <c r="AC38" s="1060"/>
      <c r="AD38" s="1060"/>
      <c r="AE38" s="1061"/>
      <c r="AF38" s="1056"/>
      <c r="AG38" s="1057"/>
      <c r="AH38" s="1057"/>
      <c r="AI38" s="1057"/>
      <c r="AJ38" s="1058"/>
      <c r="AK38" s="1001"/>
      <c r="AL38" s="992"/>
      <c r="AM38" s="992"/>
      <c r="AN38" s="992"/>
      <c r="AO38" s="992"/>
      <c r="AP38" s="992"/>
      <c r="AQ38" s="992"/>
      <c r="AR38" s="992"/>
      <c r="AS38" s="992"/>
      <c r="AT38" s="992"/>
      <c r="AU38" s="992"/>
      <c r="AV38" s="992"/>
      <c r="AW38" s="992"/>
      <c r="AX38" s="992"/>
      <c r="AY38" s="992"/>
      <c r="AZ38" s="1062"/>
      <c r="BA38" s="1062"/>
      <c r="BB38" s="1062"/>
      <c r="BC38" s="1062"/>
      <c r="BD38" s="1062"/>
      <c r="BE38" s="993"/>
      <c r="BF38" s="993"/>
      <c r="BG38" s="993"/>
      <c r="BH38" s="993"/>
      <c r="BI38" s="994"/>
      <c r="BJ38" s="226"/>
      <c r="BK38" s="226"/>
      <c r="BL38" s="226"/>
      <c r="BM38" s="226"/>
      <c r="BN38" s="226"/>
      <c r="BO38" s="236"/>
      <c r="BP38" s="236"/>
      <c r="BQ38" s="233">
        <v>32</v>
      </c>
      <c r="BR38" s="234"/>
      <c r="BS38" s="1013"/>
      <c r="BT38" s="1014"/>
      <c r="BU38" s="1014"/>
      <c r="BV38" s="1014"/>
      <c r="BW38" s="1014"/>
      <c r="BX38" s="1014"/>
      <c r="BY38" s="1014"/>
      <c r="BZ38" s="1014"/>
      <c r="CA38" s="1014"/>
      <c r="CB38" s="1014"/>
      <c r="CC38" s="1014"/>
      <c r="CD38" s="1014"/>
      <c r="CE38" s="1014"/>
      <c r="CF38" s="1014"/>
      <c r="CG38" s="1035"/>
      <c r="CH38" s="1010"/>
      <c r="CI38" s="1011"/>
      <c r="CJ38" s="1011"/>
      <c r="CK38" s="1011"/>
      <c r="CL38" s="1012"/>
      <c r="CM38" s="1010"/>
      <c r="CN38" s="1011"/>
      <c r="CO38" s="1011"/>
      <c r="CP38" s="1011"/>
      <c r="CQ38" s="1012"/>
      <c r="CR38" s="1010"/>
      <c r="CS38" s="1011"/>
      <c r="CT38" s="1011"/>
      <c r="CU38" s="1011"/>
      <c r="CV38" s="1012"/>
      <c r="CW38" s="1010"/>
      <c r="CX38" s="1011"/>
      <c r="CY38" s="1011"/>
      <c r="CZ38" s="1011"/>
      <c r="DA38" s="1012"/>
      <c r="DB38" s="1010"/>
      <c r="DC38" s="1011"/>
      <c r="DD38" s="1011"/>
      <c r="DE38" s="1011"/>
      <c r="DF38" s="1012"/>
      <c r="DG38" s="1010"/>
      <c r="DH38" s="1011"/>
      <c r="DI38" s="1011"/>
      <c r="DJ38" s="1011"/>
      <c r="DK38" s="1012"/>
      <c r="DL38" s="1010"/>
      <c r="DM38" s="1011"/>
      <c r="DN38" s="1011"/>
      <c r="DO38" s="1011"/>
      <c r="DP38" s="1012"/>
      <c r="DQ38" s="1010"/>
      <c r="DR38" s="1011"/>
      <c r="DS38" s="1011"/>
      <c r="DT38" s="1011"/>
      <c r="DU38" s="1012"/>
      <c r="DV38" s="1013"/>
      <c r="DW38" s="1014"/>
      <c r="DX38" s="1014"/>
      <c r="DY38" s="1014"/>
      <c r="DZ38" s="1015"/>
      <c r="EA38" s="224"/>
    </row>
    <row r="39" spans="1:131" ht="26.25" customHeight="1" x14ac:dyDescent="0.2">
      <c r="A39" s="237">
        <v>12</v>
      </c>
      <c r="B39" s="1051"/>
      <c r="C39" s="1052"/>
      <c r="D39" s="1052"/>
      <c r="E39" s="1052"/>
      <c r="F39" s="1052"/>
      <c r="G39" s="1052"/>
      <c r="H39" s="1052"/>
      <c r="I39" s="1052"/>
      <c r="J39" s="1052"/>
      <c r="K39" s="1052"/>
      <c r="L39" s="1052"/>
      <c r="M39" s="1052"/>
      <c r="N39" s="1052"/>
      <c r="O39" s="1052"/>
      <c r="P39" s="1053"/>
      <c r="Q39" s="1059"/>
      <c r="R39" s="1060"/>
      <c r="S39" s="1060"/>
      <c r="T39" s="1060"/>
      <c r="U39" s="1060"/>
      <c r="V39" s="1060"/>
      <c r="W39" s="1060"/>
      <c r="X39" s="1060"/>
      <c r="Y39" s="1060"/>
      <c r="Z39" s="1060"/>
      <c r="AA39" s="1060"/>
      <c r="AB39" s="1060"/>
      <c r="AC39" s="1060"/>
      <c r="AD39" s="1060"/>
      <c r="AE39" s="1061"/>
      <c r="AF39" s="1056"/>
      <c r="AG39" s="1057"/>
      <c r="AH39" s="1057"/>
      <c r="AI39" s="1057"/>
      <c r="AJ39" s="1058"/>
      <c r="AK39" s="1001"/>
      <c r="AL39" s="992"/>
      <c r="AM39" s="992"/>
      <c r="AN39" s="992"/>
      <c r="AO39" s="992"/>
      <c r="AP39" s="992"/>
      <c r="AQ39" s="992"/>
      <c r="AR39" s="992"/>
      <c r="AS39" s="992"/>
      <c r="AT39" s="992"/>
      <c r="AU39" s="992"/>
      <c r="AV39" s="992"/>
      <c r="AW39" s="992"/>
      <c r="AX39" s="992"/>
      <c r="AY39" s="992"/>
      <c r="AZ39" s="1062"/>
      <c r="BA39" s="1062"/>
      <c r="BB39" s="1062"/>
      <c r="BC39" s="1062"/>
      <c r="BD39" s="1062"/>
      <c r="BE39" s="993"/>
      <c r="BF39" s="993"/>
      <c r="BG39" s="993"/>
      <c r="BH39" s="993"/>
      <c r="BI39" s="994"/>
      <c r="BJ39" s="226"/>
      <c r="BK39" s="226"/>
      <c r="BL39" s="226"/>
      <c r="BM39" s="226"/>
      <c r="BN39" s="226"/>
      <c r="BO39" s="236"/>
      <c r="BP39" s="236"/>
      <c r="BQ39" s="233">
        <v>33</v>
      </c>
      <c r="BR39" s="234"/>
      <c r="BS39" s="1013"/>
      <c r="BT39" s="1014"/>
      <c r="BU39" s="1014"/>
      <c r="BV39" s="1014"/>
      <c r="BW39" s="1014"/>
      <c r="BX39" s="1014"/>
      <c r="BY39" s="1014"/>
      <c r="BZ39" s="1014"/>
      <c r="CA39" s="1014"/>
      <c r="CB39" s="1014"/>
      <c r="CC39" s="1014"/>
      <c r="CD39" s="1014"/>
      <c r="CE39" s="1014"/>
      <c r="CF39" s="1014"/>
      <c r="CG39" s="1035"/>
      <c r="CH39" s="1010"/>
      <c r="CI39" s="1011"/>
      <c r="CJ39" s="1011"/>
      <c r="CK39" s="1011"/>
      <c r="CL39" s="1012"/>
      <c r="CM39" s="1010"/>
      <c r="CN39" s="1011"/>
      <c r="CO39" s="1011"/>
      <c r="CP39" s="1011"/>
      <c r="CQ39" s="1012"/>
      <c r="CR39" s="1010"/>
      <c r="CS39" s="1011"/>
      <c r="CT39" s="1011"/>
      <c r="CU39" s="1011"/>
      <c r="CV39" s="1012"/>
      <c r="CW39" s="1010"/>
      <c r="CX39" s="1011"/>
      <c r="CY39" s="1011"/>
      <c r="CZ39" s="1011"/>
      <c r="DA39" s="1012"/>
      <c r="DB39" s="1010"/>
      <c r="DC39" s="1011"/>
      <c r="DD39" s="1011"/>
      <c r="DE39" s="1011"/>
      <c r="DF39" s="1012"/>
      <c r="DG39" s="1010"/>
      <c r="DH39" s="1011"/>
      <c r="DI39" s="1011"/>
      <c r="DJ39" s="1011"/>
      <c r="DK39" s="1012"/>
      <c r="DL39" s="1010"/>
      <c r="DM39" s="1011"/>
      <c r="DN39" s="1011"/>
      <c r="DO39" s="1011"/>
      <c r="DP39" s="1012"/>
      <c r="DQ39" s="1010"/>
      <c r="DR39" s="1011"/>
      <c r="DS39" s="1011"/>
      <c r="DT39" s="1011"/>
      <c r="DU39" s="1012"/>
      <c r="DV39" s="1013"/>
      <c r="DW39" s="1014"/>
      <c r="DX39" s="1014"/>
      <c r="DY39" s="1014"/>
      <c r="DZ39" s="1015"/>
      <c r="EA39" s="224"/>
    </row>
    <row r="40" spans="1:131" ht="26.25" customHeight="1" x14ac:dyDescent="0.2">
      <c r="A40" s="233">
        <v>13</v>
      </c>
      <c r="B40" s="1051"/>
      <c r="C40" s="1052"/>
      <c r="D40" s="1052"/>
      <c r="E40" s="1052"/>
      <c r="F40" s="1052"/>
      <c r="G40" s="1052"/>
      <c r="H40" s="1052"/>
      <c r="I40" s="1052"/>
      <c r="J40" s="1052"/>
      <c r="K40" s="1052"/>
      <c r="L40" s="1052"/>
      <c r="M40" s="1052"/>
      <c r="N40" s="1052"/>
      <c r="O40" s="1052"/>
      <c r="P40" s="1053"/>
      <c r="Q40" s="1059"/>
      <c r="R40" s="1060"/>
      <c r="S40" s="1060"/>
      <c r="T40" s="1060"/>
      <c r="U40" s="1060"/>
      <c r="V40" s="1060"/>
      <c r="W40" s="1060"/>
      <c r="X40" s="1060"/>
      <c r="Y40" s="1060"/>
      <c r="Z40" s="1060"/>
      <c r="AA40" s="1060"/>
      <c r="AB40" s="1060"/>
      <c r="AC40" s="1060"/>
      <c r="AD40" s="1060"/>
      <c r="AE40" s="1061"/>
      <c r="AF40" s="1056"/>
      <c r="AG40" s="1057"/>
      <c r="AH40" s="1057"/>
      <c r="AI40" s="1057"/>
      <c r="AJ40" s="1058"/>
      <c r="AK40" s="1001"/>
      <c r="AL40" s="992"/>
      <c r="AM40" s="992"/>
      <c r="AN40" s="992"/>
      <c r="AO40" s="992"/>
      <c r="AP40" s="992"/>
      <c r="AQ40" s="992"/>
      <c r="AR40" s="992"/>
      <c r="AS40" s="992"/>
      <c r="AT40" s="992"/>
      <c r="AU40" s="992"/>
      <c r="AV40" s="992"/>
      <c r="AW40" s="992"/>
      <c r="AX40" s="992"/>
      <c r="AY40" s="992"/>
      <c r="AZ40" s="1062"/>
      <c r="BA40" s="1062"/>
      <c r="BB40" s="1062"/>
      <c r="BC40" s="1062"/>
      <c r="BD40" s="1062"/>
      <c r="BE40" s="993"/>
      <c r="BF40" s="993"/>
      <c r="BG40" s="993"/>
      <c r="BH40" s="993"/>
      <c r="BI40" s="994"/>
      <c r="BJ40" s="226"/>
      <c r="BK40" s="226"/>
      <c r="BL40" s="226"/>
      <c r="BM40" s="226"/>
      <c r="BN40" s="226"/>
      <c r="BO40" s="236"/>
      <c r="BP40" s="236"/>
      <c r="BQ40" s="233">
        <v>34</v>
      </c>
      <c r="BR40" s="234"/>
      <c r="BS40" s="1013"/>
      <c r="BT40" s="1014"/>
      <c r="BU40" s="1014"/>
      <c r="BV40" s="1014"/>
      <c r="BW40" s="1014"/>
      <c r="BX40" s="1014"/>
      <c r="BY40" s="1014"/>
      <c r="BZ40" s="1014"/>
      <c r="CA40" s="1014"/>
      <c r="CB40" s="1014"/>
      <c r="CC40" s="1014"/>
      <c r="CD40" s="1014"/>
      <c r="CE40" s="1014"/>
      <c r="CF40" s="1014"/>
      <c r="CG40" s="1035"/>
      <c r="CH40" s="1010"/>
      <c r="CI40" s="1011"/>
      <c r="CJ40" s="1011"/>
      <c r="CK40" s="1011"/>
      <c r="CL40" s="1012"/>
      <c r="CM40" s="1010"/>
      <c r="CN40" s="1011"/>
      <c r="CO40" s="1011"/>
      <c r="CP40" s="1011"/>
      <c r="CQ40" s="1012"/>
      <c r="CR40" s="1010"/>
      <c r="CS40" s="1011"/>
      <c r="CT40" s="1011"/>
      <c r="CU40" s="1011"/>
      <c r="CV40" s="1012"/>
      <c r="CW40" s="1010"/>
      <c r="CX40" s="1011"/>
      <c r="CY40" s="1011"/>
      <c r="CZ40" s="1011"/>
      <c r="DA40" s="1012"/>
      <c r="DB40" s="1010"/>
      <c r="DC40" s="1011"/>
      <c r="DD40" s="1011"/>
      <c r="DE40" s="1011"/>
      <c r="DF40" s="1012"/>
      <c r="DG40" s="1010"/>
      <c r="DH40" s="1011"/>
      <c r="DI40" s="1011"/>
      <c r="DJ40" s="1011"/>
      <c r="DK40" s="1012"/>
      <c r="DL40" s="1010"/>
      <c r="DM40" s="1011"/>
      <c r="DN40" s="1011"/>
      <c r="DO40" s="1011"/>
      <c r="DP40" s="1012"/>
      <c r="DQ40" s="1010"/>
      <c r="DR40" s="1011"/>
      <c r="DS40" s="1011"/>
      <c r="DT40" s="1011"/>
      <c r="DU40" s="1012"/>
      <c r="DV40" s="1013"/>
      <c r="DW40" s="1014"/>
      <c r="DX40" s="1014"/>
      <c r="DY40" s="1014"/>
      <c r="DZ40" s="1015"/>
      <c r="EA40" s="224"/>
    </row>
    <row r="41" spans="1:131" ht="26.25" customHeight="1" x14ac:dyDescent="0.2">
      <c r="A41" s="233">
        <v>14</v>
      </c>
      <c r="B41" s="1051"/>
      <c r="C41" s="1052"/>
      <c r="D41" s="1052"/>
      <c r="E41" s="1052"/>
      <c r="F41" s="1052"/>
      <c r="G41" s="1052"/>
      <c r="H41" s="1052"/>
      <c r="I41" s="1052"/>
      <c r="J41" s="1052"/>
      <c r="K41" s="1052"/>
      <c r="L41" s="1052"/>
      <c r="M41" s="1052"/>
      <c r="N41" s="1052"/>
      <c r="O41" s="1052"/>
      <c r="P41" s="1053"/>
      <c r="Q41" s="1059"/>
      <c r="R41" s="1060"/>
      <c r="S41" s="1060"/>
      <c r="T41" s="1060"/>
      <c r="U41" s="1060"/>
      <c r="V41" s="1060"/>
      <c r="W41" s="1060"/>
      <c r="X41" s="1060"/>
      <c r="Y41" s="1060"/>
      <c r="Z41" s="1060"/>
      <c r="AA41" s="1060"/>
      <c r="AB41" s="1060"/>
      <c r="AC41" s="1060"/>
      <c r="AD41" s="1060"/>
      <c r="AE41" s="1061"/>
      <c r="AF41" s="1056"/>
      <c r="AG41" s="1057"/>
      <c r="AH41" s="1057"/>
      <c r="AI41" s="1057"/>
      <c r="AJ41" s="1058"/>
      <c r="AK41" s="1001"/>
      <c r="AL41" s="992"/>
      <c r="AM41" s="992"/>
      <c r="AN41" s="992"/>
      <c r="AO41" s="992"/>
      <c r="AP41" s="992"/>
      <c r="AQ41" s="992"/>
      <c r="AR41" s="992"/>
      <c r="AS41" s="992"/>
      <c r="AT41" s="992"/>
      <c r="AU41" s="992"/>
      <c r="AV41" s="992"/>
      <c r="AW41" s="992"/>
      <c r="AX41" s="992"/>
      <c r="AY41" s="992"/>
      <c r="AZ41" s="1062"/>
      <c r="BA41" s="1062"/>
      <c r="BB41" s="1062"/>
      <c r="BC41" s="1062"/>
      <c r="BD41" s="1062"/>
      <c r="BE41" s="993"/>
      <c r="BF41" s="993"/>
      <c r="BG41" s="993"/>
      <c r="BH41" s="993"/>
      <c r="BI41" s="994"/>
      <c r="BJ41" s="226"/>
      <c r="BK41" s="226"/>
      <c r="BL41" s="226"/>
      <c r="BM41" s="226"/>
      <c r="BN41" s="226"/>
      <c r="BO41" s="236"/>
      <c r="BP41" s="236"/>
      <c r="BQ41" s="233">
        <v>35</v>
      </c>
      <c r="BR41" s="234"/>
      <c r="BS41" s="1013"/>
      <c r="BT41" s="1014"/>
      <c r="BU41" s="1014"/>
      <c r="BV41" s="1014"/>
      <c r="BW41" s="1014"/>
      <c r="BX41" s="1014"/>
      <c r="BY41" s="1014"/>
      <c r="BZ41" s="1014"/>
      <c r="CA41" s="1014"/>
      <c r="CB41" s="1014"/>
      <c r="CC41" s="1014"/>
      <c r="CD41" s="1014"/>
      <c r="CE41" s="1014"/>
      <c r="CF41" s="1014"/>
      <c r="CG41" s="1035"/>
      <c r="CH41" s="1010"/>
      <c r="CI41" s="1011"/>
      <c r="CJ41" s="1011"/>
      <c r="CK41" s="1011"/>
      <c r="CL41" s="1012"/>
      <c r="CM41" s="1010"/>
      <c r="CN41" s="1011"/>
      <c r="CO41" s="1011"/>
      <c r="CP41" s="1011"/>
      <c r="CQ41" s="1012"/>
      <c r="CR41" s="1010"/>
      <c r="CS41" s="1011"/>
      <c r="CT41" s="1011"/>
      <c r="CU41" s="1011"/>
      <c r="CV41" s="1012"/>
      <c r="CW41" s="1010"/>
      <c r="CX41" s="1011"/>
      <c r="CY41" s="1011"/>
      <c r="CZ41" s="1011"/>
      <c r="DA41" s="1012"/>
      <c r="DB41" s="1010"/>
      <c r="DC41" s="1011"/>
      <c r="DD41" s="1011"/>
      <c r="DE41" s="1011"/>
      <c r="DF41" s="1012"/>
      <c r="DG41" s="1010"/>
      <c r="DH41" s="1011"/>
      <c r="DI41" s="1011"/>
      <c r="DJ41" s="1011"/>
      <c r="DK41" s="1012"/>
      <c r="DL41" s="1010"/>
      <c r="DM41" s="1011"/>
      <c r="DN41" s="1011"/>
      <c r="DO41" s="1011"/>
      <c r="DP41" s="1012"/>
      <c r="DQ41" s="1010"/>
      <c r="DR41" s="1011"/>
      <c r="DS41" s="1011"/>
      <c r="DT41" s="1011"/>
      <c r="DU41" s="1012"/>
      <c r="DV41" s="1013"/>
      <c r="DW41" s="1014"/>
      <c r="DX41" s="1014"/>
      <c r="DY41" s="1014"/>
      <c r="DZ41" s="1015"/>
      <c r="EA41" s="224"/>
    </row>
    <row r="42" spans="1:131" ht="26.25" customHeight="1" x14ac:dyDescent="0.2">
      <c r="A42" s="233">
        <v>15</v>
      </c>
      <c r="B42" s="1051"/>
      <c r="C42" s="1052"/>
      <c r="D42" s="1052"/>
      <c r="E42" s="1052"/>
      <c r="F42" s="1052"/>
      <c r="G42" s="1052"/>
      <c r="H42" s="1052"/>
      <c r="I42" s="1052"/>
      <c r="J42" s="1052"/>
      <c r="K42" s="1052"/>
      <c r="L42" s="1052"/>
      <c r="M42" s="1052"/>
      <c r="N42" s="1052"/>
      <c r="O42" s="1052"/>
      <c r="P42" s="1053"/>
      <c r="Q42" s="1059"/>
      <c r="R42" s="1060"/>
      <c r="S42" s="1060"/>
      <c r="T42" s="1060"/>
      <c r="U42" s="1060"/>
      <c r="V42" s="1060"/>
      <c r="W42" s="1060"/>
      <c r="X42" s="1060"/>
      <c r="Y42" s="1060"/>
      <c r="Z42" s="1060"/>
      <c r="AA42" s="1060"/>
      <c r="AB42" s="1060"/>
      <c r="AC42" s="1060"/>
      <c r="AD42" s="1060"/>
      <c r="AE42" s="1061"/>
      <c r="AF42" s="1056"/>
      <c r="AG42" s="1057"/>
      <c r="AH42" s="1057"/>
      <c r="AI42" s="1057"/>
      <c r="AJ42" s="1058"/>
      <c r="AK42" s="1001"/>
      <c r="AL42" s="992"/>
      <c r="AM42" s="992"/>
      <c r="AN42" s="992"/>
      <c r="AO42" s="992"/>
      <c r="AP42" s="992"/>
      <c r="AQ42" s="992"/>
      <c r="AR42" s="992"/>
      <c r="AS42" s="992"/>
      <c r="AT42" s="992"/>
      <c r="AU42" s="992"/>
      <c r="AV42" s="992"/>
      <c r="AW42" s="992"/>
      <c r="AX42" s="992"/>
      <c r="AY42" s="992"/>
      <c r="AZ42" s="1062"/>
      <c r="BA42" s="1062"/>
      <c r="BB42" s="1062"/>
      <c r="BC42" s="1062"/>
      <c r="BD42" s="1062"/>
      <c r="BE42" s="993"/>
      <c r="BF42" s="993"/>
      <c r="BG42" s="993"/>
      <c r="BH42" s="993"/>
      <c r="BI42" s="994"/>
      <c r="BJ42" s="226"/>
      <c r="BK42" s="226"/>
      <c r="BL42" s="226"/>
      <c r="BM42" s="226"/>
      <c r="BN42" s="226"/>
      <c r="BO42" s="236"/>
      <c r="BP42" s="236"/>
      <c r="BQ42" s="233">
        <v>36</v>
      </c>
      <c r="BR42" s="234"/>
      <c r="BS42" s="1013"/>
      <c r="BT42" s="1014"/>
      <c r="BU42" s="1014"/>
      <c r="BV42" s="1014"/>
      <c r="BW42" s="1014"/>
      <c r="BX42" s="1014"/>
      <c r="BY42" s="1014"/>
      <c r="BZ42" s="1014"/>
      <c r="CA42" s="1014"/>
      <c r="CB42" s="1014"/>
      <c r="CC42" s="1014"/>
      <c r="CD42" s="1014"/>
      <c r="CE42" s="1014"/>
      <c r="CF42" s="1014"/>
      <c r="CG42" s="1035"/>
      <c r="CH42" s="1010"/>
      <c r="CI42" s="1011"/>
      <c r="CJ42" s="1011"/>
      <c r="CK42" s="1011"/>
      <c r="CL42" s="1012"/>
      <c r="CM42" s="1010"/>
      <c r="CN42" s="1011"/>
      <c r="CO42" s="1011"/>
      <c r="CP42" s="1011"/>
      <c r="CQ42" s="1012"/>
      <c r="CR42" s="1010"/>
      <c r="CS42" s="1011"/>
      <c r="CT42" s="1011"/>
      <c r="CU42" s="1011"/>
      <c r="CV42" s="1012"/>
      <c r="CW42" s="1010"/>
      <c r="CX42" s="1011"/>
      <c r="CY42" s="1011"/>
      <c r="CZ42" s="1011"/>
      <c r="DA42" s="1012"/>
      <c r="DB42" s="1010"/>
      <c r="DC42" s="1011"/>
      <c r="DD42" s="1011"/>
      <c r="DE42" s="1011"/>
      <c r="DF42" s="1012"/>
      <c r="DG42" s="1010"/>
      <c r="DH42" s="1011"/>
      <c r="DI42" s="1011"/>
      <c r="DJ42" s="1011"/>
      <c r="DK42" s="1012"/>
      <c r="DL42" s="1010"/>
      <c r="DM42" s="1011"/>
      <c r="DN42" s="1011"/>
      <c r="DO42" s="1011"/>
      <c r="DP42" s="1012"/>
      <c r="DQ42" s="1010"/>
      <c r="DR42" s="1011"/>
      <c r="DS42" s="1011"/>
      <c r="DT42" s="1011"/>
      <c r="DU42" s="1012"/>
      <c r="DV42" s="1013"/>
      <c r="DW42" s="1014"/>
      <c r="DX42" s="1014"/>
      <c r="DY42" s="1014"/>
      <c r="DZ42" s="1015"/>
      <c r="EA42" s="224"/>
    </row>
    <row r="43" spans="1:131" ht="26.25" customHeight="1" x14ac:dyDescent="0.2">
      <c r="A43" s="233">
        <v>16</v>
      </c>
      <c r="B43" s="1051"/>
      <c r="C43" s="1052"/>
      <c r="D43" s="1052"/>
      <c r="E43" s="1052"/>
      <c r="F43" s="1052"/>
      <c r="G43" s="1052"/>
      <c r="H43" s="1052"/>
      <c r="I43" s="1052"/>
      <c r="J43" s="1052"/>
      <c r="K43" s="1052"/>
      <c r="L43" s="1052"/>
      <c r="M43" s="1052"/>
      <c r="N43" s="1052"/>
      <c r="O43" s="1052"/>
      <c r="P43" s="1053"/>
      <c r="Q43" s="1059"/>
      <c r="R43" s="1060"/>
      <c r="S43" s="1060"/>
      <c r="T43" s="1060"/>
      <c r="U43" s="1060"/>
      <c r="V43" s="1060"/>
      <c r="W43" s="1060"/>
      <c r="X43" s="1060"/>
      <c r="Y43" s="1060"/>
      <c r="Z43" s="1060"/>
      <c r="AA43" s="1060"/>
      <c r="AB43" s="1060"/>
      <c r="AC43" s="1060"/>
      <c r="AD43" s="1060"/>
      <c r="AE43" s="1061"/>
      <c r="AF43" s="1056"/>
      <c r="AG43" s="1057"/>
      <c r="AH43" s="1057"/>
      <c r="AI43" s="1057"/>
      <c r="AJ43" s="1058"/>
      <c r="AK43" s="1001"/>
      <c r="AL43" s="992"/>
      <c r="AM43" s="992"/>
      <c r="AN43" s="992"/>
      <c r="AO43" s="992"/>
      <c r="AP43" s="992"/>
      <c r="AQ43" s="992"/>
      <c r="AR43" s="992"/>
      <c r="AS43" s="992"/>
      <c r="AT43" s="992"/>
      <c r="AU43" s="992"/>
      <c r="AV43" s="992"/>
      <c r="AW43" s="992"/>
      <c r="AX43" s="992"/>
      <c r="AY43" s="992"/>
      <c r="AZ43" s="1062"/>
      <c r="BA43" s="1062"/>
      <c r="BB43" s="1062"/>
      <c r="BC43" s="1062"/>
      <c r="BD43" s="1062"/>
      <c r="BE43" s="993"/>
      <c r="BF43" s="993"/>
      <c r="BG43" s="993"/>
      <c r="BH43" s="993"/>
      <c r="BI43" s="994"/>
      <c r="BJ43" s="226"/>
      <c r="BK43" s="226"/>
      <c r="BL43" s="226"/>
      <c r="BM43" s="226"/>
      <c r="BN43" s="226"/>
      <c r="BO43" s="236"/>
      <c r="BP43" s="236"/>
      <c r="BQ43" s="233">
        <v>37</v>
      </c>
      <c r="BR43" s="234"/>
      <c r="BS43" s="1013"/>
      <c r="BT43" s="1014"/>
      <c r="BU43" s="1014"/>
      <c r="BV43" s="1014"/>
      <c r="BW43" s="1014"/>
      <c r="BX43" s="1014"/>
      <c r="BY43" s="1014"/>
      <c r="BZ43" s="1014"/>
      <c r="CA43" s="1014"/>
      <c r="CB43" s="1014"/>
      <c r="CC43" s="1014"/>
      <c r="CD43" s="1014"/>
      <c r="CE43" s="1014"/>
      <c r="CF43" s="1014"/>
      <c r="CG43" s="1035"/>
      <c r="CH43" s="1010"/>
      <c r="CI43" s="1011"/>
      <c r="CJ43" s="1011"/>
      <c r="CK43" s="1011"/>
      <c r="CL43" s="1012"/>
      <c r="CM43" s="1010"/>
      <c r="CN43" s="1011"/>
      <c r="CO43" s="1011"/>
      <c r="CP43" s="1011"/>
      <c r="CQ43" s="1012"/>
      <c r="CR43" s="1010"/>
      <c r="CS43" s="1011"/>
      <c r="CT43" s="1011"/>
      <c r="CU43" s="1011"/>
      <c r="CV43" s="1012"/>
      <c r="CW43" s="1010"/>
      <c r="CX43" s="1011"/>
      <c r="CY43" s="1011"/>
      <c r="CZ43" s="1011"/>
      <c r="DA43" s="1012"/>
      <c r="DB43" s="1010"/>
      <c r="DC43" s="1011"/>
      <c r="DD43" s="1011"/>
      <c r="DE43" s="1011"/>
      <c r="DF43" s="1012"/>
      <c r="DG43" s="1010"/>
      <c r="DH43" s="1011"/>
      <c r="DI43" s="1011"/>
      <c r="DJ43" s="1011"/>
      <c r="DK43" s="1012"/>
      <c r="DL43" s="1010"/>
      <c r="DM43" s="1011"/>
      <c r="DN43" s="1011"/>
      <c r="DO43" s="1011"/>
      <c r="DP43" s="1012"/>
      <c r="DQ43" s="1010"/>
      <c r="DR43" s="1011"/>
      <c r="DS43" s="1011"/>
      <c r="DT43" s="1011"/>
      <c r="DU43" s="1012"/>
      <c r="DV43" s="1013"/>
      <c r="DW43" s="1014"/>
      <c r="DX43" s="1014"/>
      <c r="DY43" s="1014"/>
      <c r="DZ43" s="1015"/>
      <c r="EA43" s="224"/>
    </row>
    <row r="44" spans="1:131" ht="26.25" customHeight="1" x14ac:dyDescent="0.2">
      <c r="A44" s="233">
        <v>17</v>
      </c>
      <c r="B44" s="1051"/>
      <c r="C44" s="1052"/>
      <c r="D44" s="1052"/>
      <c r="E44" s="1052"/>
      <c r="F44" s="1052"/>
      <c r="G44" s="1052"/>
      <c r="H44" s="1052"/>
      <c r="I44" s="1052"/>
      <c r="J44" s="1052"/>
      <c r="K44" s="1052"/>
      <c r="L44" s="1052"/>
      <c r="M44" s="1052"/>
      <c r="N44" s="1052"/>
      <c r="O44" s="1052"/>
      <c r="P44" s="1053"/>
      <c r="Q44" s="1059"/>
      <c r="R44" s="1060"/>
      <c r="S44" s="1060"/>
      <c r="T44" s="1060"/>
      <c r="U44" s="1060"/>
      <c r="V44" s="1060"/>
      <c r="W44" s="1060"/>
      <c r="X44" s="1060"/>
      <c r="Y44" s="1060"/>
      <c r="Z44" s="1060"/>
      <c r="AA44" s="1060"/>
      <c r="AB44" s="1060"/>
      <c r="AC44" s="1060"/>
      <c r="AD44" s="1060"/>
      <c r="AE44" s="1061"/>
      <c r="AF44" s="1056"/>
      <c r="AG44" s="1057"/>
      <c r="AH44" s="1057"/>
      <c r="AI44" s="1057"/>
      <c r="AJ44" s="1058"/>
      <c r="AK44" s="1001"/>
      <c r="AL44" s="992"/>
      <c r="AM44" s="992"/>
      <c r="AN44" s="992"/>
      <c r="AO44" s="992"/>
      <c r="AP44" s="992"/>
      <c r="AQ44" s="992"/>
      <c r="AR44" s="992"/>
      <c r="AS44" s="992"/>
      <c r="AT44" s="992"/>
      <c r="AU44" s="992"/>
      <c r="AV44" s="992"/>
      <c r="AW44" s="992"/>
      <c r="AX44" s="992"/>
      <c r="AY44" s="992"/>
      <c r="AZ44" s="1062"/>
      <c r="BA44" s="1062"/>
      <c r="BB44" s="1062"/>
      <c r="BC44" s="1062"/>
      <c r="BD44" s="1062"/>
      <c r="BE44" s="993"/>
      <c r="BF44" s="993"/>
      <c r="BG44" s="993"/>
      <c r="BH44" s="993"/>
      <c r="BI44" s="994"/>
      <c r="BJ44" s="226"/>
      <c r="BK44" s="226"/>
      <c r="BL44" s="226"/>
      <c r="BM44" s="226"/>
      <c r="BN44" s="226"/>
      <c r="BO44" s="236"/>
      <c r="BP44" s="236"/>
      <c r="BQ44" s="233">
        <v>38</v>
      </c>
      <c r="BR44" s="234"/>
      <c r="BS44" s="1013"/>
      <c r="BT44" s="1014"/>
      <c r="BU44" s="1014"/>
      <c r="BV44" s="1014"/>
      <c r="BW44" s="1014"/>
      <c r="BX44" s="1014"/>
      <c r="BY44" s="1014"/>
      <c r="BZ44" s="1014"/>
      <c r="CA44" s="1014"/>
      <c r="CB44" s="1014"/>
      <c r="CC44" s="1014"/>
      <c r="CD44" s="1014"/>
      <c r="CE44" s="1014"/>
      <c r="CF44" s="1014"/>
      <c r="CG44" s="1035"/>
      <c r="CH44" s="1010"/>
      <c r="CI44" s="1011"/>
      <c r="CJ44" s="1011"/>
      <c r="CK44" s="1011"/>
      <c r="CL44" s="1012"/>
      <c r="CM44" s="1010"/>
      <c r="CN44" s="1011"/>
      <c r="CO44" s="1011"/>
      <c r="CP44" s="1011"/>
      <c r="CQ44" s="1012"/>
      <c r="CR44" s="1010"/>
      <c r="CS44" s="1011"/>
      <c r="CT44" s="1011"/>
      <c r="CU44" s="1011"/>
      <c r="CV44" s="1012"/>
      <c r="CW44" s="1010"/>
      <c r="CX44" s="1011"/>
      <c r="CY44" s="1011"/>
      <c r="CZ44" s="1011"/>
      <c r="DA44" s="1012"/>
      <c r="DB44" s="1010"/>
      <c r="DC44" s="1011"/>
      <c r="DD44" s="1011"/>
      <c r="DE44" s="1011"/>
      <c r="DF44" s="1012"/>
      <c r="DG44" s="1010"/>
      <c r="DH44" s="1011"/>
      <c r="DI44" s="1011"/>
      <c r="DJ44" s="1011"/>
      <c r="DK44" s="1012"/>
      <c r="DL44" s="1010"/>
      <c r="DM44" s="1011"/>
      <c r="DN44" s="1011"/>
      <c r="DO44" s="1011"/>
      <c r="DP44" s="1012"/>
      <c r="DQ44" s="1010"/>
      <c r="DR44" s="1011"/>
      <c r="DS44" s="1011"/>
      <c r="DT44" s="1011"/>
      <c r="DU44" s="1012"/>
      <c r="DV44" s="1013"/>
      <c r="DW44" s="1014"/>
      <c r="DX44" s="1014"/>
      <c r="DY44" s="1014"/>
      <c r="DZ44" s="1015"/>
      <c r="EA44" s="224"/>
    </row>
    <row r="45" spans="1:131" ht="26.25" customHeight="1" x14ac:dyDescent="0.2">
      <c r="A45" s="233">
        <v>18</v>
      </c>
      <c r="B45" s="1051"/>
      <c r="C45" s="1052"/>
      <c r="D45" s="1052"/>
      <c r="E45" s="1052"/>
      <c r="F45" s="1052"/>
      <c r="G45" s="1052"/>
      <c r="H45" s="1052"/>
      <c r="I45" s="1052"/>
      <c r="J45" s="1052"/>
      <c r="K45" s="1052"/>
      <c r="L45" s="1052"/>
      <c r="M45" s="1052"/>
      <c r="N45" s="1052"/>
      <c r="O45" s="1052"/>
      <c r="P45" s="1053"/>
      <c r="Q45" s="1059"/>
      <c r="R45" s="1060"/>
      <c r="S45" s="1060"/>
      <c r="T45" s="1060"/>
      <c r="U45" s="1060"/>
      <c r="V45" s="1060"/>
      <c r="W45" s="1060"/>
      <c r="X45" s="1060"/>
      <c r="Y45" s="1060"/>
      <c r="Z45" s="1060"/>
      <c r="AA45" s="1060"/>
      <c r="AB45" s="1060"/>
      <c r="AC45" s="1060"/>
      <c r="AD45" s="1060"/>
      <c r="AE45" s="1061"/>
      <c r="AF45" s="1056"/>
      <c r="AG45" s="1057"/>
      <c r="AH45" s="1057"/>
      <c r="AI45" s="1057"/>
      <c r="AJ45" s="1058"/>
      <c r="AK45" s="1001"/>
      <c r="AL45" s="992"/>
      <c r="AM45" s="992"/>
      <c r="AN45" s="992"/>
      <c r="AO45" s="992"/>
      <c r="AP45" s="992"/>
      <c r="AQ45" s="992"/>
      <c r="AR45" s="992"/>
      <c r="AS45" s="992"/>
      <c r="AT45" s="992"/>
      <c r="AU45" s="992"/>
      <c r="AV45" s="992"/>
      <c r="AW45" s="992"/>
      <c r="AX45" s="992"/>
      <c r="AY45" s="992"/>
      <c r="AZ45" s="1062"/>
      <c r="BA45" s="1062"/>
      <c r="BB45" s="1062"/>
      <c r="BC45" s="1062"/>
      <c r="BD45" s="1062"/>
      <c r="BE45" s="993"/>
      <c r="BF45" s="993"/>
      <c r="BG45" s="993"/>
      <c r="BH45" s="993"/>
      <c r="BI45" s="994"/>
      <c r="BJ45" s="226"/>
      <c r="BK45" s="226"/>
      <c r="BL45" s="226"/>
      <c r="BM45" s="226"/>
      <c r="BN45" s="226"/>
      <c r="BO45" s="236"/>
      <c r="BP45" s="236"/>
      <c r="BQ45" s="233">
        <v>39</v>
      </c>
      <c r="BR45" s="234"/>
      <c r="BS45" s="1013"/>
      <c r="BT45" s="1014"/>
      <c r="BU45" s="1014"/>
      <c r="BV45" s="1014"/>
      <c r="BW45" s="1014"/>
      <c r="BX45" s="1014"/>
      <c r="BY45" s="1014"/>
      <c r="BZ45" s="1014"/>
      <c r="CA45" s="1014"/>
      <c r="CB45" s="1014"/>
      <c r="CC45" s="1014"/>
      <c r="CD45" s="1014"/>
      <c r="CE45" s="1014"/>
      <c r="CF45" s="1014"/>
      <c r="CG45" s="1035"/>
      <c r="CH45" s="1010"/>
      <c r="CI45" s="1011"/>
      <c r="CJ45" s="1011"/>
      <c r="CK45" s="1011"/>
      <c r="CL45" s="1012"/>
      <c r="CM45" s="1010"/>
      <c r="CN45" s="1011"/>
      <c r="CO45" s="1011"/>
      <c r="CP45" s="1011"/>
      <c r="CQ45" s="1012"/>
      <c r="CR45" s="1010"/>
      <c r="CS45" s="1011"/>
      <c r="CT45" s="1011"/>
      <c r="CU45" s="1011"/>
      <c r="CV45" s="1012"/>
      <c r="CW45" s="1010"/>
      <c r="CX45" s="1011"/>
      <c r="CY45" s="1011"/>
      <c r="CZ45" s="1011"/>
      <c r="DA45" s="1012"/>
      <c r="DB45" s="1010"/>
      <c r="DC45" s="1011"/>
      <c r="DD45" s="1011"/>
      <c r="DE45" s="1011"/>
      <c r="DF45" s="1012"/>
      <c r="DG45" s="1010"/>
      <c r="DH45" s="1011"/>
      <c r="DI45" s="1011"/>
      <c r="DJ45" s="1011"/>
      <c r="DK45" s="1012"/>
      <c r="DL45" s="1010"/>
      <c r="DM45" s="1011"/>
      <c r="DN45" s="1011"/>
      <c r="DO45" s="1011"/>
      <c r="DP45" s="1012"/>
      <c r="DQ45" s="1010"/>
      <c r="DR45" s="1011"/>
      <c r="DS45" s="1011"/>
      <c r="DT45" s="1011"/>
      <c r="DU45" s="1012"/>
      <c r="DV45" s="1013"/>
      <c r="DW45" s="1014"/>
      <c r="DX45" s="1014"/>
      <c r="DY45" s="1014"/>
      <c r="DZ45" s="1015"/>
      <c r="EA45" s="224"/>
    </row>
    <row r="46" spans="1:131" ht="26.25" customHeight="1" x14ac:dyDescent="0.2">
      <c r="A46" s="233">
        <v>19</v>
      </c>
      <c r="B46" s="1051"/>
      <c r="C46" s="1052"/>
      <c r="D46" s="1052"/>
      <c r="E46" s="1052"/>
      <c r="F46" s="1052"/>
      <c r="G46" s="1052"/>
      <c r="H46" s="1052"/>
      <c r="I46" s="1052"/>
      <c r="J46" s="1052"/>
      <c r="K46" s="1052"/>
      <c r="L46" s="1052"/>
      <c r="M46" s="1052"/>
      <c r="N46" s="1052"/>
      <c r="O46" s="1052"/>
      <c r="P46" s="1053"/>
      <c r="Q46" s="1059"/>
      <c r="R46" s="1060"/>
      <c r="S46" s="1060"/>
      <c r="T46" s="1060"/>
      <c r="U46" s="1060"/>
      <c r="V46" s="1060"/>
      <c r="W46" s="1060"/>
      <c r="X46" s="1060"/>
      <c r="Y46" s="1060"/>
      <c r="Z46" s="1060"/>
      <c r="AA46" s="1060"/>
      <c r="AB46" s="1060"/>
      <c r="AC46" s="1060"/>
      <c r="AD46" s="1060"/>
      <c r="AE46" s="1061"/>
      <c r="AF46" s="1056"/>
      <c r="AG46" s="1057"/>
      <c r="AH46" s="1057"/>
      <c r="AI46" s="1057"/>
      <c r="AJ46" s="1058"/>
      <c r="AK46" s="1001"/>
      <c r="AL46" s="992"/>
      <c r="AM46" s="992"/>
      <c r="AN46" s="992"/>
      <c r="AO46" s="992"/>
      <c r="AP46" s="992"/>
      <c r="AQ46" s="992"/>
      <c r="AR46" s="992"/>
      <c r="AS46" s="992"/>
      <c r="AT46" s="992"/>
      <c r="AU46" s="992"/>
      <c r="AV46" s="992"/>
      <c r="AW46" s="992"/>
      <c r="AX46" s="992"/>
      <c r="AY46" s="992"/>
      <c r="AZ46" s="1062"/>
      <c r="BA46" s="1062"/>
      <c r="BB46" s="1062"/>
      <c r="BC46" s="1062"/>
      <c r="BD46" s="1062"/>
      <c r="BE46" s="993"/>
      <c r="BF46" s="993"/>
      <c r="BG46" s="993"/>
      <c r="BH46" s="993"/>
      <c r="BI46" s="994"/>
      <c r="BJ46" s="226"/>
      <c r="BK46" s="226"/>
      <c r="BL46" s="226"/>
      <c r="BM46" s="226"/>
      <c r="BN46" s="226"/>
      <c r="BO46" s="236"/>
      <c r="BP46" s="236"/>
      <c r="BQ46" s="233">
        <v>40</v>
      </c>
      <c r="BR46" s="234"/>
      <c r="BS46" s="1013"/>
      <c r="BT46" s="1014"/>
      <c r="BU46" s="1014"/>
      <c r="BV46" s="1014"/>
      <c r="BW46" s="1014"/>
      <c r="BX46" s="1014"/>
      <c r="BY46" s="1014"/>
      <c r="BZ46" s="1014"/>
      <c r="CA46" s="1014"/>
      <c r="CB46" s="1014"/>
      <c r="CC46" s="1014"/>
      <c r="CD46" s="1014"/>
      <c r="CE46" s="1014"/>
      <c r="CF46" s="1014"/>
      <c r="CG46" s="1035"/>
      <c r="CH46" s="1010"/>
      <c r="CI46" s="1011"/>
      <c r="CJ46" s="1011"/>
      <c r="CK46" s="1011"/>
      <c r="CL46" s="1012"/>
      <c r="CM46" s="1010"/>
      <c r="CN46" s="1011"/>
      <c r="CO46" s="1011"/>
      <c r="CP46" s="1011"/>
      <c r="CQ46" s="1012"/>
      <c r="CR46" s="1010"/>
      <c r="CS46" s="1011"/>
      <c r="CT46" s="1011"/>
      <c r="CU46" s="1011"/>
      <c r="CV46" s="1012"/>
      <c r="CW46" s="1010"/>
      <c r="CX46" s="1011"/>
      <c r="CY46" s="1011"/>
      <c r="CZ46" s="1011"/>
      <c r="DA46" s="1012"/>
      <c r="DB46" s="1010"/>
      <c r="DC46" s="1011"/>
      <c r="DD46" s="1011"/>
      <c r="DE46" s="1011"/>
      <c r="DF46" s="1012"/>
      <c r="DG46" s="1010"/>
      <c r="DH46" s="1011"/>
      <c r="DI46" s="1011"/>
      <c r="DJ46" s="1011"/>
      <c r="DK46" s="1012"/>
      <c r="DL46" s="1010"/>
      <c r="DM46" s="1011"/>
      <c r="DN46" s="1011"/>
      <c r="DO46" s="1011"/>
      <c r="DP46" s="1012"/>
      <c r="DQ46" s="1010"/>
      <c r="DR46" s="1011"/>
      <c r="DS46" s="1011"/>
      <c r="DT46" s="1011"/>
      <c r="DU46" s="1012"/>
      <c r="DV46" s="1013"/>
      <c r="DW46" s="1014"/>
      <c r="DX46" s="1014"/>
      <c r="DY46" s="1014"/>
      <c r="DZ46" s="1015"/>
      <c r="EA46" s="224"/>
    </row>
    <row r="47" spans="1:131" ht="26.25" customHeight="1" x14ac:dyDescent="0.2">
      <c r="A47" s="233">
        <v>20</v>
      </c>
      <c r="B47" s="1051"/>
      <c r="C47" s="1052"/>
      <c r="D47" s="1052"/>
      <c r="E47" s="1052"/>
      <c r="F47" s="1052"/>
      <c r="G47" s="1052"/>
      <c r="H47" s="1052"/>
      <c r="I47" s="1052"/>
      <c r="J47" s="1052"/>
      <c r="K47" s="1052"/>
      <c r="L47" s="1052"/>
      <c r="M47" s="1052"/>
      <c r="N47" s="1052"/>
      <c r="O47" s="1052"/>
      <c r="P47" s="1053"/>
      <c r="Q47" s="1059"/>
      <c r="R47" s="1060"/>
      <c r="S47" s="1060"/>
      <c r="T47" s="1060"/>
      <c r="U47" s="1060"/>
      <c r="V47" s="1060"/>
      <c r="W47" s="1060"/>
      <c r="X47" s="1060"/>
      <c r="Y47" s="1060"/>
      <c r="Z47" s="1060"/>
      <c r="AA47" s="1060"/>
      <c r="AB47" s="1060"/>
      <c r="AC47" s="1060"/>
      <c r="AD47" s="1060"/>
      <c r="AE47" s="1061"/>
      <c r="AF47" s="1056"/>
      <c r="AG47" s="1057"/>
      <c r="AH47" s="1057"/>
      <c r="AI47" s="1057"/>
      <c r="AJ47" s="1058"/>
      <c r="AK47" s="1001"/>
      <c r="AL47" s="992"/>
      <c r="AM47" s="992"/>
      <c r="AN47" s="992"/>
      <c r="AO47" s="992"/>
      <c r="AP47" s="992"/>
      <c r="AQ47" s="992"/>
      <c r="AR47" s="992"/>
      <c r="AS47" s="992"/>
      <c r="AT47" s="992"/>
      <c r="AU47" s="992"/>
      <c r="AV47" s="992"/>
      <c r="AW47" s="992"/>
      <c r="AX47" s="992"/>
      <c r="AY47" s="992"/>
      <c r="AZ47" s="1062"/>
      <c r="BA47" s="1062"/>
      <c r="BB47" s="1062"/>
      <c r="BC47" s="1062"/>
      <c r="BD47" s="1062"/>
      <c r="BE47" s="993"/>
      <c r="BF47" s="993"/>
      <c r="BG47" s="993"/>
      <c r="BH47" s="993"/>
      <c r="BI47" s="994"/>
      <c r="BJ47" s="226"/>
      <c r="BK47" s="226"/>
      <c r="BL47" s="226"/>
      <c r="BM47" s="226"/>
      <c r="BN47" s="226"/>
      <c r="BO47" s="236"/>
      <c r="BP47" s="236"/>
      <c r="BQ47" s="233">
        <v>41</v>
      </c>
      <c r="BR47" s="234"/>
      <c r="BS47" s="1013"/>
      <c r="BT47" s="1014"/>
      <c r="BU47" s="1014"/>
      <c r="BV47" s="1014"/>
      <c r="BW47" s="1014"/>
      <c r="BX47" s="1014"/>
      <c r="BY47" s="1014"/>
      <c r="BZ47" s="1014"/>
      <c r="CA47" s="1014"/>
      <c r="CB47" s="1014"/>
      <c r="CC47" s="1014"/>
      <c r="CD47" s="1014"/>
      <c r="CE47" s="1014"/>
      <c r="CF47" s="1014"/>
      <c r="CG47" s="1035"/>
      <c r="CH47" s="1010"/>
      <c r="CI47" s="1011"/>
      <c r="CJ47" s="1011"/>
      <c r="CK47" s="1011"/>
      <c r="CL47" s="1012"/>
      <c r="CM47" s="1010"/>
      <c r="CN47" s="1011"/>
      <c r="CO47" s="1011"/>
      <c r="CP47" s="1011"/>
      <c r="CQ47" s="1012"/>
      <c r="CR47" s="1010"/>
      <c r="CS47" s="1011"/>
      <c r="CT47" s="1011"/>
      <c r="CU47" s="1011"/>
      <c r="CV47" s="1012"/>
      <c r="CW47" s="1010"/>
      <c r="CX47" s="1011"/>
      <c r="CY47" s="1011"/>
      <c r="CZ47" s="1011"/>
      <c r="DA47" s="1012"/>
      <c r="DB47" s="1010"/>
      <c r="DC47" s="1011"/>
      <c r="DD47" s="1011"/>
      <c r="DE47" s="1011"/>
      <c r="DF47" s="1012"/>
      <c r="DG47" s="1010"/>
      <c r="DH47" s="1011"/>
      <c r="DI47" s="1011"/>
      <c r="DJ47" s="1011"/>
      <c r="DK47" s="1012"/>
      <c r="DL47" s="1010"/>
      <c r="DM47" s="1011"/>
      <c r="DN47" s="1011"/>
      <c r="DO47" s="1011"/>
      <c r="DP47" s="1012"/>
      <c r="DQ47" s="1010"/>
      <c r="DR47" s="1011"/>
      <c r="DS47" s="1011"/>
      <c r="DT47" s="1011"/>
      <c r="DU47" s="1012"/>
      <c r="DV47" s="1013"/>
      <c r="DW47" s="1014"/>
      <c r="DX47" s="1014"/>
      <c r="DY47" s="1014"/>
      <c r="DZ47" s="1015"/>
      <c r="EA47" s="224"/>
    </row>
    <row r="48" spans="1:131" ht="26.25" customHeight="1" x14ac:dyDescent="0.2">
      <c r="A48" s="233">
        <v>21</v>
      </c>
      <c r="B48" s="1051"/>
      <c r="C48" s="1052"/>
      <c r="D48" s="1052"/>
      <c r="E48" s="1052"/>
      <c r="F48" s="1052"/>
      <c r="G48" s="1052"/>
      <c r="H48" s="1052"/>
      <c r="I48" s="1052"/>
      <c r="J48" s="1052"/>
      <c r="K48" s="1052"/>
      <c r="L48" s="1052"/>
      <c r="M48" s="1052"/>
      <c r="N48" s="1052"/>
      <c r="O48" s="1052"/>
      <c r="P48" s="1053"/>
      <c r="Q48" s="1059"/>
      <c r="R48" s="1060"/>
      <c r="S48" s="1060"/>
      <c r="T48" s="1060"/>
      <c r="U48" s="1060"/>
      <c r="V48" s="1060"/>
      <c r="W48" s="1060"/>
      <c r="X48" s="1060"/>
      <c r="Y48" s="1060"/>
      <c r="Z48" s="1060"/>
      <c r="AA48" s="1060"/>
      <c r="AB48" s="1060"/>
      <c r="AC48" s="1060"/>
      <c r="AD48" s="1060"/>
      <c r="AE48" s="1061"/>
      <c r="AF48" s="1056"/>
      <c r="AG48" s="1057"/>
      <c r="AH48" s="1057"/>
      <c r="AI48" s="1057"/>
      <c r="AJ48" s="1058"/>
      <c r="AK48" s="1001"/>
      <c r="AL48" s="992"/>
      <c r="AM48" s="992"/>
      <c r="AN48" s="992"/>
      <c r="AO48" s="992"/>
      <c r="AP48" s="992"/>
      <c r="AQ48" s="992"/>
      <c r="AR48" s="992"/>
      <c r="AS48" s="992"/>
      <c r="AT48" s="992"/>
      <c r="AU48" s="992"/>
      <c r="AV48" s="992"/>
      <c r="AW48" s="992"/>
      <c r="AX48" s="992"/>
      <c r="AY48" s="992"/>
      <c r="AZ48" s="1062"/>
      <c r="BA48" s="1062"/>
      <c r="BB48" s="1062"/>
      <c r="BC48" s="1062"/>
      <c r="BD48" s="1062"/>
      <c r="BE48" s="993"/>
      <c r="BF48" s="993"/>
      <c r="BG48" s="993"/>
      <c r="BH48" s="993"/>
      <c r="BI48" s="994"/>
      <c r="BJ48" s="226"/>
      <c r="BK48" s="226"/>
      <c r="BL48" s="226"/>
      <c r="BM48" s="226"/>
      <c r="BN48" s="226"/>
      <c r="BO48" s="236"/>
      <c r="BP48" s="236"/>
      <c r="BQ48" s="233">
        <v>42</v>
      </c>
      <c r="BR48" s="234"/>
      <c r="BS48" s="1013"/>
      <c r="BT48" s="1014"/>
      <c r="BU48" s="1014"/>
      <c r="BV48" s="1014"/>
      <c r="BW48" s="1014"/>
      <c r="BX48" s="1014"/>
      <c r="BY48" s="1014"/>
      <c r="BZ48" s="1014"/>
      <c r="CA48" s="1014"/>
      <c r="CB48" s="1014"/>
      <c r="CC48" s="1014"/>
      <c r="CD48" s="1014"/>
      <c r="CE48" s="1014"/>
      <c r="CF48" s="1014"/>
      <c r="CG48" s="1035"/>
      <c r="CH48" s="1010"/>
      <c r="CI48" s="1011"/>
      <c r="CJ48" s="1011"/>
      <c r="CK48" s="1011"/>
      <c r="CL48" s="1012"/>
      <c r="CM48" s="1010"/>
      <c r="CN48" s="1011"/>
      <c r="CO48" s="1011"/>
      <c r="CP48" s="1011"/>
      <c r="CQ48" s="1012"/>
      <c r="CR48" s="1010"/>
      <c r="CS48" s="1011"/>
      <c r="CT48" s="1011"/>
      <c r="CU48" s="1011"/>
      <c r="CV48" s="1012"/>
      <c r="CW48" s="1010"/>
      <c r="CX48" s="1011"/>
      <c r="CY48" s="1011"/>
      <c r="CZ48" s="1011"/>
      <c r="DA48" s="1012"/>
      <c r="DB48" s="1010"/>
      <c r="DC48" s="1011"/>
      <c r="DD48" s="1011"/>
      <c r="DE48" s="1011"/>
      <c r="DF48" s="1012"/>
      <c r="DG48" s="1010"/>
      <c r="DH48" s="1011"/>
      <c r="DI48" s="1011"/>
      <c r="DJ48" s="1011"/>
      <c r="DK48" s="1012"/>
      <c r="DL48" s="1010"/>
      <c r="DM48" s="1011"/>
      <c r="DN48" s="1011"/>
      <c r="DO48" s="1011"/>
      <c r="DP48" s="1012"/>
      <c r="DQ48" s="1010"/>
      <c r="DR48" s="1011"/>
      <c r="DS48" s="1011"/>
      <c r="DT48" s="1011"/>
      <c r="DU48" s="1012"/>
      <c r="DV48" s="1013"/>
      <c r="DW48" s="1014"/>
      <c r="DX48" s="1014"/>
      <c r="DY48" s="1014"/>
      <c r="DZ48" s="1015"/>
      <c r="EA48" s="224"/>
    </row>
    <row r="49" spans="1:131" ht="26.25" customHeight="1" x14ac:dyDescent="0.2">
      <c r="A49" s="233">
        <v>22</v>
      </c>
      <c r="B49" s="1051"/>
      <c r="C49" s="1052"/>
      <c r="D49" s="1052"/>
      <c r="E49" s="1052"/>
      <c r="F49" s="1052"/>
      <c r="G49" s="1052"/>
      <c r="H49" s="1052"/>
      <c r="I49" s="1052"/>
      <c r="J49" s="1052"/>
      <c r="K49" s="1052"/>
      <c r="L49" s="1052"/>
      <c r="M49" s="1052"/>
      <c r="N49" s="1052"/>
      <c r="O49" s="1052"/>
      <c r="P49" s="1053"/>
      <c r="Q49" s="1059"/>
      <c r="R49" s="1060"/>
      <c r="S49" s="1060"/>
      <c r="T49" s="1060"/>
      <c r="U49" s="1060"/>
      <c r="V49" s="1060"/>
      <c r="W49" s="1060"/>
      <c r="X49" s="1060"/>
      <c r="Y49" s="1060"/>
      <c r="Z49" s="1060"/>
      <c r="AA49" s="1060"/>
      <c r="AB49" s="1060"/>
      <c r="AC49" s="1060"/>
      <c r="AD49" s="1060"/>
      <c r="AE49" s="1061"/>
      <c r="AF49" s="1056"/>
      <c r="AG49" s="1057"/>
      <c r="AH49" s="1057"/>
      <c r="AI49" s="1057"/>
      <c r="AJ49" s="1058"/>
      <c r="AK49" s="1001"/>
      <c r="AL49" s="992"/>
      <c r="AM49" s="992"/>
      <c r="AN49" s="992"/>
      <c r="AO49" s="992"/>
      <c r="AP49" s="992"/>
      <c r="AQ49" s="992"/>
      <c r="AR49" s="992"/>
      <c r="AS49" s="992"/>
      <c r="AT49" s="992"/>
      <c r="AU49" s="992"/>
      <c r="AV49" s="992"/>
      <c r="AW49" s="992"/>
      <c r="AX49" s="992"/>
      <c r="AY49" s="992"/>
      <c r="AZ49" s="1062"/>
      <c r="BA49" s="1062"/>
      <c r="BB49" s="1062"/>
      <c r="BC49" s="1062"/>
      <c r="BD49" s="1062"/>
      <c r="BE49" s="993"/>
      <c r="BF49" s="993"/>
      <c r="BG49" s="993"/>
      <c r="BH49" s="993"/>
      <c r="BI49" s="994"/>
      <c r="BJ49" s="226"/>
      <c r="BK49" s="226"/>
      <c r="BL49" s="226"/>
      <c r="BM49" s="226"/>
      <c r="BN49" s="226"/>
      <c r="BO49" s="236"/>
      <c r="BP49" s="236"/>
      <c r="BQ49" s="233">
        <v>43</v>
      </c>
      <c r="BR49" s="234"/>
      <c r="BS49" s="1013"/>
      <c r="BT49" s="1014"/>
      <c r="BU49" s="1014"/>
      <c r="BV49" s="1014"/>
      <c r="BW49" s="1014"/>
      <c r="BX49" s="1014"/>
      <c r="BY49" s="1014"/>
      <c r="BZ49" s="1014"/>
      <c r="CA49" s="1014"/>
      <c r="CB49" s="1014"/>
      <c r="CC49" s="1014"/>
      <c r="CD49" s="1014"/>
      <c r="CE49" s="1014"/>
      <c r="CF49" s="1014"/>
      <c r="CG49" s="1035"/>
      <c r="CH49" s="1010"/>
      <c r="CI49" s="1011"/>
      <c r="CJ49" s="1011"/>
      <c r="CK49" s="1011"/>
      <c r="CL49" s="1012"/>
      <c r="CM49" s="1010"/>
      <c r="CN49" s="1011"/>
      <c r="CO49" s="1011"/>
      <c r="CP49" s="1011"/>
      <c r="CQ49" s="1012"/>
      <c r="CR49" s="1010"/>
      <c r="CS49" s="1011"/>
      <c r="CT49" s="1011"/>
      <c r="CU49" s="1011"/>
      <c r="CV49" s="1012"/>
      <c r="CW49" s="1010"/>
      <c r="CX49" s="1011"/>
      <c r="CY49" s="1011"/>
      <c r="CZ49" s="1011"/>
      <c r="DA49" s="1012"/>
      <c r="DB49" s="1010"/>
      <c r="DC49" s="1011"/>
      <c r="DD49" s="1011"/>
      <c r="DE49" s="1011"/>
      <c r="DF49" s="1012"/>
      <c r="DG49" s="1010"/>
      <c r="DH49" s="1011"/>
      <c r="DI49" s="1011"/>
      <c r="DJ49" s="1011"/>
      <c r="DK49" s="1012"/>
      <c r="DL49" s="1010"/>
      <c r="DM49" s="1011"/>
      <c r="DN49" s="1011"/>
      <c r="DO49" s="1011"/>
      <c r="DP49" s="1012"/>
      <c r="DQ49" s="1010"/>
      <c r="DR49" s="1011"/>
      <c r="DS49" s="1011"/>
      <c r="DT49" s="1011"/>
      <c r="DU49" s="1012"/>
      <c r="DV49" s="1013"/>
      <c r="DW49" s="1014"/>
      <c r="DX49" s="1014"/>
      <c r="DY49" s="1014"/>
      <c r="DZ49" s="1015"/>
      <c r="EA49" s="224"/>
    </row>
    <row r="50" spans="1:131" ht="26.25" customHeight="1" x14ac:dyDescent="0.2">
      <c r="A50" s="233">
        <v>23</v>
      </c>
      <c r="B50" s="1051"/>
      <c r="C50" s="1052"/>
      <c r="D50" s="1052"/>
      <c r="E50" s="1052"/>
      <c r="F50" s="1052"/>
      <c r="G50" s="1052"/>
      <c r="H50" s="1052"/>
      <c r="I50" s="1052"/>
      <c r="J50" s="1052"/>
      <c r="K50" s="1052"/>
      <c r="L50" s="1052"/>
      <c r="M50" s="1052"/>
      <c r="N50" s="1052"/>
      <c r="O50" s="1052"/>
      <c r="P50" s="1053"/>
      <c r="Q50" s="1054"/>
      <c r="R50" s="1046"/>
      <c r="S50" s="1046"/>
      <c r="T50" s="1046"/>
      <c r="U50" s="1046"/>
      <c r="V50" s="1046"/>
      <c r="W50" s="1046"/>
      <c r="X50" s="1046"/>
      <c r="Y50" s="1046"/>
      <c r="Z50" s="1046"/>
      <c r="AA50" s="1046"/>
      <c r="AB50" s="1046"/>
      <c r="AC50" s="1046"/>
      <c r="AD50" s="1046"/>
      <c r="AE50" s="1055"/>
      <c r="AF50" s="1056"/>
      <c r="AG50" s="1057"/>
      <c r="AH50" s="1057"/>
      <c r="AI50" s="1057"/>
      <c r="AJ50" s="1058"/>
      <c r="AK50" s="1045"/>
      <c r="AL50" s="1046"/>
      <c r="AM50" s="1046"/>
      <c r="AN50" s="1046"/>
      <c r="AO50" s="1046"/>
      <c r="AP50" s="1046"/>
      <c r="AQ50" s="1046"/>
      <c r="AR50" s="1046"/>
      <c r="AS50" s="1046"/>
      <c r="AT50" s="1046"/>
      <c r="AU50" s="1046"/>
      <c r="AV50" s="1046"/>
      <c r="AW50" s="1046"/>
      <c r="AX50" s="1046"/>
      <c r="AY50" s="1046"/>
      <c r="AZ50" s="1047"/>
      <c r="BA50" s="1047"/>
      <c r="BB50" s="1047"/>
      <c r="BC50" s="1047"/>
      <c r="BD50" s="1047"/>
      <c r="BE50" s="993"/>
      <c r="BF50" s="993"/>
      <c r="BG50" s="993"/>
      <c r="BH50" s="993"/>
      <c r="BI50" s="994"/>
      <c r="BJ50" s="226"/>
      <c r="BK50" s="226"/>
      <c r="BL50" s="226"/>
      <c r="BM50" s="226"/>
      <c r="BN50" s="226"/>
      <c r="BO50" s="236"/>
      <c r="BP50" s="236"/>
      <c r="BQ50" s="233">
        <v>44</v>
      </c>
      <c r="BR50" s="234"/>
      <c r="BS50" s="1013"/>
      <c r="BT50" s="1014"/>
      <c r="BU50" s="1014"/>
      <c r="BV50" s="1014"/>
      <c r="BW50" s="1014"/>
      <c r="BX50" s="1014"/>
      <c r="BY50" s="1014"/>
      <c r="BZ50" s="1014"/>
      <c r="CA50" s="1014"/>
      <c r="CB50" s="1014"/>
      <c r="CC50" s="1014"/>
      <c r="CD50" s="1014"/>
      <c r="CE50" s="1014"/>
      <c r="CF50" s="1014"/>
      <c r="CG50" s="1035"/>
      <c r="CH50" s="1010"/>
      <c r="CI50" s="1011"/>
      <c r="CJ50" s="1011"/>
      <c r="CK50" s="1011"/>
      <c r="CL50" s="1012"/>
      <c r="CM50" s="1010"/>
      <c r="CN50" s="1011"/>
      <c r="CO50" s="1011"/>
      <c r="CP50" s="1011"/>
      <c r="CQ50" s="1012"/>
      <c r="CR50" s="1010"/>
      <c r="CS50" s="1011"/>
      <c r="CT50" s="1011"/>
      <c r="CU50" s="1011"/>
      <c r="CV50" s="1012"/>
      <c r="CW50" s="1010"/>
      <c r="CX50" s="1011"/>
      <c r="CY50" s="1011"/>
      <c r="CZ50" s="1011"/>
      <c r="DA50" s="1012"/>
      <c r="DB50" s="1010"/>
      <c r="DC50" s="1011"/>
      <c r="DD50" s="1011"/>
      <c r="DE50" s="1011"/>
      <c r="DF50" s="1012"/>
      <c r="DG50" s="1010"/>
      <c r="DH50" s="1011"/>
      <c r="DI50" s="1011"/>
      <c r="DJ50" s="1011"/>
      <c r="DK50" s="1012"/>
      <c r="DL50" s="1010"/>
      <c r="DM50" s="1011"/>
      <c r="DN50" s="1011"/>
      <c r="DO50" s="1011"/>
      <c r="DP50" s="1012"/>
      <c r="DQ50" s="1010"/>
      <c r="DR50" s="1011"/>
      <c r="DS50" s="1011"/>
      <c r="DT50" s="1011"/>
      <c r="DU50" s="1012"/>
      <c r="DV50" s="1013"/>
      <c r="DW50" s="1014"/>
      <c r="DX50" s="1014"/>
      <c r="DY50" s="1014"/>
      <c r="DZ50" s="1015"/>
      <c r="EA50" s="224"/>
    </row>
    <row r="51" spans="1:131" ht="26.25" customHeight="1" x14ac:dyDescent="0.2">
      <c r="A51" s="233">
        <v>24</v>
      </c>
      <c r="B51" s="1051"/>
      <c r="C51" s="1052"/>
      <c r="D51" s="1052"/>
      <c r="E51" s="1052"/>
      <c r="F51" s="1052"/>
      <c r="G51" s="1052"/>
      <c r="H51" s="1052"/>
      <c r="I51" s="1052"/>
      <c r="J51" s="1052"/>
      <c r="K51" s="1052"/>
      <c r="L51" s="1052"/>
      <c r="M51" s="1052"/>
      <c r="N51" s="1052"/>
      <c r="O51" s="1052"/>
      <c r="P51" s="1053"/>
      <c r="Q51" s="1054"/>
      <c r="R51" s="1046"/>
      <c r="S51" s="1046"/>
      <c r="T51" s="1046"/>
      <c r="U51" s="1046"/>
      <c r="V51" s="1046"/>
      <c r="W51" s="1046"/>
      <c r="X51" s="1046"/>
      <c r="Y51" s="1046"/>
      <c r="Z51" s="1046"/>
      <c r="AA51" s="1046"/>
      <c r="AB51" s="1046"/>
      <c r="AC51" s="1046"/>
      <c r="AD51" s="1046"/>
      <c r="AE51" s="1055"/>
      <c r="AF51" s="1056"/>
      <c r="AG51" s="1057"/>
      <c r="AH51" s="1057"/>
      <c r="AI51" s="1057"/>
      <c r="AJ51" s="1058"/>
      <c r="AK51" s="1045"/>
      <c r="AL51" s="1046"/>
      <c r="AM51" s="1046"/>
      <c r="AN51" s="1046"/>
      <c r="AO51" s="1046"/>
      <c r="AP51" s="1046"/>
      <c r="AQ51" s="1046"/>
      <c r="AR51" s="1046"/>
      <c r="AS51" s="1046"/>
      <c r="AT51" s="1046"/>
      <c r="AU51" s="1046"/>
      <c r="AV51" s="1046"/>
      <c r="AW51" s="1046"/>
      <c r="AX51" s="1046"/>
      <c r="AY51" s="1046"/>
      <c r="AZ51" s="1047"/>
      <c r="BA51" s="1047"/>
      <c r="BB51" s="1047"/>
      <c r="BC51" s="1047"/>
      <c r="BD51" s="1047"/>
      <c r="BE51" s="993"/>
      <c r="BF51" s="993"/>
      <c r="BG51" s="993"/>
      <c r="BH51" s="993"/>
      <c r="BI51" s="994"/>
      <c r="BJ51" s="226"/>
      <c r="BK51" s="226"/>
      <c r="BL51" s="226"/>
      <c r="BM51" s="226"/>
      <c r="BN51" s="226"/>
      <c r="BO51" s="236"/>
      <c r="BP51" s="236"/>
      <c r="BQ51" s="233">
        <v>45</v>
      </c>
      <c r="BR51" s="234"/>
      <c r="BS51" s="1013"/>
      <c r="BT51" s="1014"/>
      <c r="BU51" s="1014"/>
      <c r="BV51" s="1014"/>
      <c r="BW51" s="1014"/>
      <c r="BX51" s="1014"/>
      <c r="BY51" s="1014"/>
      <c r="BZ51" s="1014"/>
      <c r="CA51" s="1014"/>
      <c r="CB51" s="1014"/>
      <c r="CC51" s="1014"/>
      <c r="CD51" s="1014"/>
      <c r="CE51" s="1014"/>
      <c r="CF51" s="1014"/>
      <c r="CG51" s="1035"/>
      <c r="CH51" s="1010"/>
      <c r="CI51" s="1011"/>
      <c r="CJ51" s="1011"/>
      <c r="CK51" s="1011"/>
      <c r="CL51" s="1012"/>
      <c r="CM51" s="1010"/>
      <c r="CN51" s="1011"/>
      <c r="CO51" s="1011"/>
      <c r="CP51" s="1011"/>
      <c r="CQ51" s="1012"/>
      <c r="CR51" s="1010"/>
      <c r="CS51" s="1011"/>
      <c r="CT51" s="1011"/>
      <c r="CU51" s="1011"/>
      <c r="CV51" s="1012"/>
      <c r="CW51" s="1010"/>
      <c r="CX51" s="1011"/>
      <c r="CY51" s="1011"/>
      <c r="CZ51" s="1011"/>
      <c r="DA51" s="1012"/>
      <c r="DB51" s="1010"/>
      <c r="DC51" s="1011"/>
      <c r="DD51" s="1011"/>
      <c r="DE51" s="1011"/>
      <c r="DF51" s="1012"/>
      <c r="DG51" s="1010"/>
      <c r="DH51" s="1011"/>
      <c r="DI51" s="1011"/>
      <c r="DJ51" s="1011"/>
      <c r="DK51" s="1012"/>
      <c r="DL51" s="1010"/>
      <c r="DM51" s="1011"/>
      <c r="DN51" s="1011"/>
      <c r="DO51" s="1011"/>
      <c r="DP51" s="1012"/>
      <c r="DQ51" s="1010"/>
      <c r="DR51" s="1011"/>
      <c r="DS51" s="1011"/>
      <c r="DT51" s="1011"/>
      <c r="DU51" s="1012"/>
      <c r="DV51" s="1013"/>
      <c r="DW51" s="1014"/>
      <c r="DX51" s="1014"/>
      <c r="DY51" s="1014"/>
      <c r="DZ51" s="1015"/>
      <c r="EA51" s="224"/>
    </row>
    <row r="52" spans="1:131" ht="26.25" customHeight="1" x14ac:dyDescent="0.2">
      <c r="A52" s="233">
        <v>25</v>
      </c>
      <c r="B52" s="1051"/>
      <c r="C52" s="1052"/>
      <c r="D52" s="1052"/>
      <c r="E52" s="1052"/>
      <c r="F52" s="1052"/>
      <c r="G52" s="1052"/>
      <c r="H52" s="1052"/>
      <c r="I52" s="1052"/>
      <c r="J52" s="1052"/>
      <c r="K52" s="1052"/>
      <c r="L52" s="1052"/>
      <c r="M52" s="1052"/>
      <c r="N52" s="1052"/>
      <c r="O52" s="1052"/>
      <c r="P52" s="1053"/>
      <c r="Q52" s="1054"/>
      <c r="R52" s="1046"/>
      <c r="S52" s="1046"/>
      <c r="T52" s="1046"/>
      <c r="U52" s="1046"/>
      <c r="V52" s="1046"/>
      <c r="W52" s="1046"/>
      <c r="X52" s="1046"/>
      <c r="Y52" s="1046"/>
      <c r="Z52" s="1046"/>
      <c r="AA52" s="1046"/>
      <c r="AB52" s="1046"/>
      <c r="AC52" s="1046"/>
      <c r="AD52" s="1046"/>
      <c r="AE52" s="1055"/>
      <c r="AF52" s="1056"/>
      <c r="AG52" s="1057"/>
      <c r="AH52" s="1057"/>
      <c r="AI52" s="1057"/>
      <c r="AJ52" s="1058"/>
      <c r="AK52" s="1045"/>
      <c r="AL52" s="1046"/>
      <c r="AM52" s="1046"/>
      <c r="AN52" s="1046"/>
      <c r="AO52" s="1046"/>
      <c r="AP52" s="1046"/>
      <c r="AQ52" s="1046"/>
      <c r="AR52" s="1046"/>
      <c r="AS52" s="1046"/>
      <c r="AT52" s="1046"/>
      <c r="AU52" s="1046"/>
      <c r="AV52" s="1046"/>
      <c r="AW52" s="1046"/>
      <c r="AX52" s="1046"/>
      <c r="AY52" s="1046"/>
      <c r="AZ52" s="1047"/>
      <c r="BA52" s="1047"/>
      <c r="BB52" s="1047"/>
      <c r="BC52" s="1047"/>
      <c r="BD52" s="1047"/>
      <c r="BE52" s="993"/>
      <c r="BF52" s="993"/>
      <c r="BG52" s="993"/>
      <c r="BH52" s="993"/>
      <c r="BI52" s="994"/>
      <c r="BJ52" s="226"/>
      <c r="BK52" s="226"/>
      <c r="BL52" s="226"/>
      <c r="BM52" s="226"/>
      <c r="BN52" s="226"/>
      <c r="BO52" s="236"/>
      <c r="BP52" s="236"/>
      <c r="BQ52" s="233">
        <v>46</v>
      </c>
      <c r="BR52" s="234"/>
      <c r="BS52" s="1013"/>
      <c r="BT52" s="1014"/>
      <c r="BU52" s="1014"/>
      <c r="BV52" s="1014"/>
      <c r="BW52" s="1014"/>
      <c r="BX52" s="1014"/>
      <c r="BY52" s="1014"/>
      <c r="BZ52" s="1014"/>
      <c r="CA52" s="1014"/>
      <c r="CB52" s="1014"/>
      <c r="CC52" s="1014"/>
      <c r="CD52" s="1014"/>
      <c r="CE52" s="1014"/>
      <c r="CF52" s="1014"/>
      <c r="CG52" s="1035"/>
      <c r="CH52" s="1010"/>
      <c r="CI52" s="1011"/>
      <c r="CJ52" s="1011"/>
      <c r="CK52" s="1011"/>
      <c r="CL52" s="1012"/>
      <c r="CM52" s="1010"/>
      <c r="CN52" s="1011"/>
      <c r="CO52" s="1011"/>
      <c r="CP52" s="1011"/>
      <c r="CQ52" s="1012"/>
      <c r="CR52" s="1010"/>
      <c r="CS52" s="1011"/>
      <c r="CT52" s="1011"/>
      <c r="CU52" s="1011"/>
      <c r="CV52" s="1012"/>
      <c r="CW52" s="1010"/>
      <c r="CX52" s="1011"/>
      <c r="CY52" s="1011"/>
      <c r="CZ52" s="1011"/>
      <c r="DA52" s="1012"/>
      <c r="DB52" s="1010"/>
      <c r="DC52" s="1011"/>
      <c r="DD52" s="1011"/>
      <c r="DE52" s="1011"/>
      <c r="DF52" s="1012"/>
      <c r="DG52" s="1010"/>
      <c r="DH52" s="1011"/>
      <c r="DI52" s="1011"/>
      <c r="DJ52" s="1011"/>
      <c r="DK52" s="1012"/>
      <c r="DL52" s="1010"/>
      <c r="DM52" s="1011"/>
      <c r="DN52" s="1011"/>
      <c r="DO52" s="1011"/>
      <c r="DP52" s="1012"/>
      <c r="DQ52" s="1010"/>
      <c r="DR52" s="1011"/>
      <c r="DS52" s="1011"/>
      <c r="DT52" s="1011"/>
      <c r="DU52" s="1012"/>
      <c r="DV52" s="1013"/>
      <c r="DW52" s="1014"/>
      <c r="DX52" s="1014"/>
      <c r="DY52" s="1014"/>
      <c r="DZ52" s="1015"/>
      <c r="EA52" s="224"/>
    </row>
    <row r="53" spans="1:131" ht="26.25" customHeight="1" x14ac:dyDescent="0.2">
      <c r="A53" s="233">
        <v>26</v>
      </c>
      <c r="B53" s="1051"/>
      <c r="C53" s="1052"/>
      <c r="D53" s="1052"/>
      <c r="E53" s="1052"/>
      <c r="F53" s="1052"/>
      <c r="G53" s="1052"/>
      <c r="H53" s="1052"/>
      <c r="I53" s="1052"/>
      <c r="J53" s="1052"/>
      <c r="K53" s="1052"/>
      <c r="L53" s="1052"/>
      <c r="M53" s="1052"/>
      <c r="N53" s="1052"/>
      <c r="O53" s="1052"/>
      <c r="P53" s="1053"/>
      <c r="Q53" s="1054"/>
      <c r="R53" s="1046"/>
      <c r="S53" s="1046"/>
      <c r="T53" s="1046"/>
      <c r="U53" s="1046"/>
      <c r="V53" s="1046"/>
      <c r="W53" s="1046"/>
      <c r="X53" s="1046"/>
      <c r="Y53" s="1046"/>
      <c r="Z53" s="1046"/>
      <c r="AA53" s="1046"/>
      <c r="AB53" s="1046"/>
      <c r="AC53" s="1046"/>
      <c r="AD53" s="1046"/>
      <c r="AE53" s="1055"/>
      <c r="AF53" s="1056"/>
      <c r="AG53" s="1057"/>
      <c r="AH53" s="1057"/>
      <c r="AI53" s="1057"/>
      <c r="AJ53" s="1058"/>
      <c r="AK53" s="1045"/>
      <c r="AL53" s="1046"/>
      <c r="AM53" s="1046"/>
      <c r="AN53" s="1046"/>
      <c r="AO53" s="1046"/>
      <c r="AP53" s="1046"/>
      <c r="AQ53" s="1046"/>
      <c r="AR53" s="1046"/>
      <c r="AS53" s="1046"/>
      <c r="AT53" s="1046"/>
      <c r="AU53" s="1046"/>
      <c r="AV53" s="1046"/>
      <c r="AW53" s="1046"/>
      <c r="AX53" s="1046"/>
      <c r="AY53" s="1046"/>
      <c r="AZ53" s="1047"/>
      <c r="BA53" s="1047"/>
      <c r="BB53" s="1047"/>
      <c r="BC53" s="1047"/>
      <c r="BD53" s="1047"/>
      <c r="BE53" s="993"/>
      <c r="BF53" s="993"/>
      <c r="BG53" s="993"/>
      <c r="BH53" s="993"/>
      <c r="BI53" s="994"/>
      <c r="BJ53" s="226"/>
      <c r="BK53" s="226"/>
      <c r="BL53" s="226"/>
      <c r="BM53" s="226"/>
      <c r="BN53" s="226"/>
      <c r="BO53" s="236"/>
      <c r="BP53" s="236"/>
      <c r="BQ53" s="233">
        <v>47</v>
      </c>
      <c r="BR53" s="234"/>
      <c r="BS53" s="1013"/>
      <c r="BT53" s="1014"/>
      <c r="BU53" s="1014"/>
      <c r="BV53" s="1014"/>
      <c r="BW53" s="1014"/>
      <c r="BX53" s="1014"/>
      <c r="BY53" s="1014"/>
      <c r="BZ53" s="1014"/>
      <c r="CA53" s="1014"/>
      <c r="CB53" s="1014"/>
      <c r="CC53" s="1014"/>
      <c r="CD53" s="1014"/>
      <c r="CE53" s="1014"/>
      <c r="CF53" s="1014"/>
      <c r="CG53" s="1035"/>
      <c r="CH53" s="1010"/>
      <c r="CI53" s="1011"/>
      <c r="CJ53" s="1011"/>
      <c r="CK53" s="1011"/>
      <c r="CL53" s="1012"/>
      <c r="CM53" s="1010"/>
      <c r="CN53" s="1011"/>
      <c r="CO53" s="1011"/>
      <c r="CP53" s="1011"/>
      <c r="CQ53" s="1012"/>
      <c r="CR53" s="1010"/>
      <c r="CS53" s="1011"/>
      <c r="CT53" s="1011"/>
      <c r="CU53" s="1011"/>
      <c r="CV53" s="1012"/>
      <c r="CW53" s="1010"/>
      <c r="CX53" s="1011"/>
      <c r="CY53" s="1011"/>
      <c r="CZ53" s="1011"/>
      <c r="DA53" s="1012"/>
      <c r="DB53" s="1010"/>
      <c r="DC53" s="1011"/>
      <c r="DD53" s="1011"/>
      <c r="DE53" s="1011"/>
      <c r="DF53" s="1012"/>
      <c r="DG53" s="1010"/>
      <c r="DH53" s="1011"/>
      <c r="DI53" s="1011"/>
      <c r="DJ53" s="1011"/>
      <c r="DK53" s="1012"/>
      <c r="DL53" s="1010"/>
      <c r="DM53" s="1011"/>
      <c r="DN53" s="1011"/>
      <c r="DO53" s="1011"/>
      <c r="DP53" s="1012"/>
      <c r="DQ53" s="1010"/>
      <c r="DR53" s="1011"/>
      <c r="DS53" s="1011"/>
      <c r="DT53" s="1011"/>
      <c r="DU53" s="1012"/>
      <c r="DV53" s="1013"/>
      <c r="DW53" s="1014"/>
      <c r="DX53" s="1014"/>
      <c r="DY53" s="1014"/>
      <c r="DZ53" s="1015"/>
      <c r="EA53" s="224"/>
    </row>
    <row r="54" spans="1:131" ht="26.25" customHeight="1" x14ac:dyDescent="0.2">
      <c r="A54" s="233">
        <v>27</v>
      </c>
      <c r="B54" s="1051"/>
      <c r="C54" s="1052"/>
      <c r="D54" s="1052"/>
      <c r="E54" s="1052"/>
      <c r="F54" s="1052"/>
      <c r="G54" s="1052"/>
      <c r="H54" s="1052"/>
      <c r="I54" s="1052"/>
      <c r="J54" s="1052"/>
      <c r="K54" s="1052"/>
      <c r="L54" s="1052"/>
      <c r="M54" s="1052"/>
      <c r="N54" s="1052"/>
      <c r="O54" s="1052"/>
      <c r="P54" s="1053"/>
      <c r="Q54" s="1054"/>
      <c r="R54" s="1046"/>
      <c r="S54" s="1046"/>
      <c r="T54" s="1046"/>
      <c r="U54" s="1046"/>
      <c r="V54" s="1046"/>
      <c r="W54" s="1046"/>
      <c r="X54" s="1046"/>
      <c r="Y54" s="1046"/>
      <c r="Z54" s="1046"/>
      <c r="AA54" s="1046"/>
      <c r="AB54" s="1046"/>
      <c r="AC54" s="1046"/>
      <c r="AD54" s="1046"/>
      <c r="AE54" s="1055"/>
      <c r="AF54" s="1056"/>
      <c r="AG54" s="1057"/>
      <c r="AH54" s="1057"/>
      <c r="AI54" s="1057"/>
      <c r="AJ54" s="1058"/>
      <c r="AK54" s="1045"/>
      <c r="AL54" s="1046"/>
      <c r="AM54" s="1046"/>
      <c r="AN54" s="1046"/>
      <c r="AO54" s="1046"/>
      <c r="AP54" s="1046"/>
      <c r="AQ54" s="1046"/>
      <c r="AR54" s="1046"/>
      <c r="AS54" s="1046"/>
      <c r="AT54" s="1046"/>
      <c r="AU54" s="1046"/>
      <c r="AV54" s="1046"/>
      <c r="AW54" s="1046"/>
      <c r="AX54" s="1046"/>
      <c r="AY54" s="1046"/>
      <c r="AZ54" s="1047"/>
      <c r="BA54" s="1047"/>
      <c r="BB54" s="1047"/>
      <c r="BC54" s="1047"/>
      <c r="BD54" s="1047"/>
      <c r="BE54" s="993"/>
      <c r="BF54" s="993"/>
      <c r="BG54" s="993"/>
      <c r="BH54" s="993"/>
      <c r="BI54" s="994"/>
      <c r="BJ54" s="226"/>
      <c r="BK54" s="226"/>
      <c r="BL54" s="226"/>
      <c r="BM54" s="226"/>
      <c r="BN54" s="226"/>
      <c r="BO54" s="236"/>
      <c r="BP54" s="236"/>
      <c r="BQ54" s="233">
        <v>48</v>
      </c>
      <c r="BR54" s="234"/>
      <c r="BS54" s="1013"/>
      <c r="BT54" s="1014"/>
      <c r="BU54" s="1014"/>
      <c r="BV54" s="1014"/>
      <c r="BW54" s="1014"/>
      <c r="BX54" s="1014"/>
      <c r="BY54" s="1014"/>
      <c r="BZ54" s="1014"/>
      <c r="CA54" s="1014"/>
      <c r="CB54" s="1014"/>
      <c r="CC54" s="1014"/>
      <c r="CD54" s="1014"/>
      <c r="CE54" s="1014"/>
      <c r="CF54" s="1014"/>
      <c r="CG54" s="1035"/>
      <c r="CH54" s="1010"/>
      <c r="CI54" s="1011"/>
      <c r="CJ54" s="1011"/>
      <c r="CK54" s="1011"/>
      <c r="CL54" s="1012"/>
      <c r="CM54" s="1010"/>
      <c r="CN54" s="1011"/>
      <c r="CO54" s="1011"/>
      <c r="CP54" s="1011"/>
      <c r="CQ54" s="1012"/>
      <c r="CR54" s="1010"/>
      <c r="CS54" s="1011"/>
      <c r="CT54" s="1011"/>
      <c r="CU54" s="1011"/>
      <c r="CV54" s="1012"/>
      <c r="CW54" s="1010"/>
      <c r="CX54" s="1011"/>
      <c r="CY54" s="1011"/>
      <c r="CZ54" s="1011"/>
      <c r="DA54" s="1012"/>
      <c r="DB54" s="1010"/>
      <c r="DC54" s="1011"/>
      <c r="DD54" s="1011"/>
      <c r="DE54" s="1011"/>
      <c r="DF54" s="1012"/>
      <c r="DG54" s="1010"/>
      <c r="DH54" s="1011"/>
      <c r="DI54" s="1011"/>
      <c r="DJ54" s="1011"/>
      <c r="DK54" s="1012"/>
      <c r="DL54" s="1010"/>
      <c r="DM54" s="1011"/>
      <c r="DN54" s="1011"/>
      <c r="DO54" s="1011"/>
      <c r="DP54" s="1012"/>
      <c r="DQ54" s="1010"/>
      <c r="DR54" s="1011"/>
      <c r="DS54" s="1011"/>
      <c r="DT54" s="1011"/>
      <c r="DU54" s="1012"/>
      <c r="DV54" s="1013"/>
      <c r="DW54" s="1014"/>
      <c r="DX54" s="1014"/>
      <c r="DY54" s="1014"/>
      <c r="DZ54" s="1015"/>
      <c r="EA54" s="224"/>
    </row>
    <row r="55" spans="1:131" ht="26.25" customHeight="1" x14ac:dyDescent="0.2">
      <c r="A55" s="233">
        <v>28</v>
      </c>
      <c r="B55" s="1051"/>
      <c r="C55" s="1052"/>
      <c r="D55" s="1052"/>
      <c r="E55" s="1052"/>
      <c r="F55" s="1052"/>
      <c r="G55" s="1052"/>
      <c r="H55" s="1052"/>
      <c r="I55" s="1052"/>
      <c r="J55" s="1052"/>
      <c r="K55" s="1052"/>
      <c r="L55" s="1052"/>
      <c r="M55" s="1052"/>
      <c r="N55" s="1052"/>
      <c r="O55" s="1052"/>
      <c r="P55" s="1053"/>
      <c r="Q55" s="1054"/>
      <c r="R55" s="1046"/>
      <c r="S55" s="1046"/>
      <c r="T55" s="1046"/>
      <c r="U55" s="1046"/>
      <c r="V55" s="1046"/>
      <c r="W55" s="1046"/>
      <c r="X55" s="1046"/>
      <c r="Y55" s="1046"/>
      <c r="Z55" s="1046"/>
      <c r="AA55" s="1046"/>
      <c r="AB55" s="1046"/>
      <c r="AC55" s="1046"/>
      <c r="AD55" s="1046"/>
      <c r="AE55" s="1055"/>
      <c r="AF55" s="1056"/>
      <c r="AG55" s="1057"/>
      <c r="AH55" s="1057"/>
      <c r="AI55" s="1057"/>
      <c r="AJ55" s="1058"/>
      <c r="AK55" s="1045"/>
      <c r="AL55" s="1046"/>
      <c r="AM55" s="1046"/>
      <c r="AN55" s="1046"/>
      <c r="AO55" s="1046"/>
      <c r="AP55" s="1046"/>
      <c r="AQ55" s="1046"/>
      <c r="AR55" s="1046"/>
      <c r="AS55" s="1046"/>
      <c r="AT55" s="1046"/>
      <c r="AU55" s="1046"/>
      <c r="AV55" s="1046"/>
      <c r="AW55" s="1046"/>
      <c r="AX55" s="1046"/>
      <c r="AY55" s="1046"/>
      <c r="AZ55" s="1047"/>
      <c r="BA55" s="1047"/>
      <c r="BB55" s="1047"/>
      <c r="BC55" s="1047"/>
      <c r="BD55" s="1047"/>
      <c r="BE55" s="993"/>
      <c r="BF55" s="993"/>
      <c r="BG55" s="993"/>
      <c r="BH55" s="993"/>
      <c r="BI55" s="994"/>
      <c r="BJ55" s="226"/>
      <c r="BK55" s="226"/>
      <c r="BL55" s="226"/>
      <c r="BM55" s="226"/>
      <c r="BN55" s="226"/>
      <c r="BO55" s="236"/>
      <c r="BP55" s="236"/>
      <c r="BQ55" s="233">
        <v>49</v>
      </c>
      <c r="BR55" s="234"/>
      <c r="BS55" s="1013"/>
      <c r="BT55" s="1014"/>
      <c r="BU55" s="1014"/>
      <c r="BV55" s="1014"/>
      <c r="BW55" s="1014"/>
      <c r="BX55" s="1014"/>
      <c r="BY55" s="1014"/>
      <c r="BZ55" s="1014"/>
      <c r="CA55" s="1014"/>
      <c r="CB55" s="1014"/>
      <c r="CC55" s="1014"/>
      <c r="CD55" s="1014"/>
      <c r="CE55" s="1014"/>
      <c r="CF55" s="1014"/>
      <c r="CG55" s="1035"/>
      <c r="CH55" s="1010"/>
      <c r="CI55" s="1011"/>
      <c r="CJ55" s="1011"/>
      <c r="CK55" s="1011"/>
      <c r="CL55" s="1012"/>
      <c r="CM55" s="1010"/>
      <c r="CN55" s="1011"/>
      <c r="CO55" s="1011"/>
      <c r="CP55" s="1011"/>
      <c r="CQ55" s="1012"/>
      <c r="CR55" s="1010"/>
      <c r="CS55" s="1011"/>
      <c r="CT55" s="1011"/>
      <c r="CU55" s="1011"/>
      <c r="CV55" s="1012"/>
      <c r="CW55" s="1010"/>
      <c r="CX55" s="1011"/>
      <c r="CY55" s="1011"/>
      <c r="CZ55" s="1011"/>
      <c r="DA55" s="1012"/>
      <c r="DB55" s="1010"/>
      <c r="DC55" s="1011"/>
      <c r="DD55" s="1011"/>
      <c r="DE55" s="1011"/>
      <c r="DF55" s="1012"/>
      <c r="DG55" s="1010"/>
      <c r="DH55" s="1011"/>
      <c r="DI55" s="1011"/>
      <c r="DJ55" s="1011"/>
      <c r="DK55" s="1012"/>
      <c r="DL55" s="1010"/>
      <c r="DM55" s="1011"/>
      <c r="DN55" s="1011"/>
      <c r="DO55" s="1011"/>
      <c r="DP55" s="1012"/>
      <c r="DQ55" s="1010"/>
      <c r="DR55" s="1011"/>
      <c r="DS55" s="1011"/>
      <c r="DT55" s="1011"/>
      <c r="DU55" s="1012"/>
      <c r="DV55" s="1013"/>
      <c r="DW55" s="1014"/>
      <c r="DX55" s="1014"/>
      <c r="DY55" s="1014"/>
      <c r="DZ55" s="1015"/>
      <c r="EA55" s="224"/>
    </row>
    <row r="56" spans="1:131" ht="26.25" customHeight="1" x14ac:dyDescent="0.2">
      <c r="A56" s="233">
        <v>29</v>
      </c>
      <c r="B56" s="1051"/>
      <c r="C56" s="1052"/>
      <c r="D56" s="1052"/>
      <c r="E56" s="1052"/>
      <c r="F56" s="1052"/>
      <c r="G56" s="1052"/>
      <c r="H56" s="1052"/>
      <c r="I56" s="1052"/>
      <c r="J56" s="1052"/>
      <c r="K56" s="1052"/>
      <c r="L56" s="1052"/>
      <c r="M56" s="1052"/>
      <c r="N56" s="1052"/>
      <c r="O56" s="1052"/>
      <c r="P56" s="1053"/>
      <c r="Q56" s="1054"/>
      <c r="R56" s="1046"/>
      <c r="S56" s="1046"/>
      <c r="T56" s="1046"/>
      <c r="U56" s="1046"/>
      <c r="V56" s="1046"/>
      <c r="W56" s="1046"/>
      <c r="X56" s="1046"/>
      <c r="Y56" s="1046"/>
      <c r="Z56" s="1046"/>
      <c r="AA56" s="1046"/>
      <c r="AB56" s="1046"/>
      <c r="AC56" s="1046"/>
      <c r="AD56" s="1046"/>
      <c r="AE56" s="1055"/>
      <c r="AF56" s="1056"/>
      <c r="AG56" s="1057"/>
      <c r="AH56" s="1057"/>
      <c r="AI56" s="1057"/>
      <c r="AJ56" s="1058"/>
      <c r="AK56" s="1045"/>
      <c r="AL56" s="1046"/>
      <c r="AM56" s="1046"/>
      <c r="AN56" s="1046"/>
      <c r="AO56" s="1046"/>
      <c r="AP56" s="1046"/>
      <c r="AQ56" s="1046"/>
      <c r="AR56" s="1046"/>
      <c r="AS56" s="1046"/>
      <c r="AT56" s="1046"/>
      <c r="AU56" s="1046"/>
      <c r="AV56" s="1046"/>
      <c r="AW56" s="1046"/>
      <c r="AX56" s="1046"/>
      <c r="AY56" s="1046"/>
      <c r="AZ56" s="1047"/>
      <c r="BA56" s="1047"/>
      <c r="BB56" s="1047"/>
      <c r="BC56" s="1047"/>
      <c r="BD56" s="1047"/>
      <c r="BE56" s="993"/>
      <c r="BF56" s="993"/>
      <c r="BG56" s="993"/>
      <c r="BH56" s="993"/>
      <c r="BI56" s="994"/>
      <c r="BJ56" s="226"/>
      <c r="BK56" s="226"/>
      <c r="BL56" s="226"/>
      <c r="BM56" s="226"/>
      <c r="BN56" s="226"/>
      <c r="BO56" s="236"/>
      <c r="BP56" s="236"/>
      <c r="BQ56" s="233">
        <v>50</v>
      </c>
      <c r="BR56" s="234"/>
      <c r="BS56" s="1013"/>
      <c r="BT56" s="1014"/>
      <c r="BU56" s="1014"/>
      <c r="BV56" s="1014"/>
      <c r="BW56" s="1014"/>
      <c r="BX56" s="1014"/>
      <c r="BY56" s="1014"/>
      <c r="BZ56" s="1014"/>
      <c r="CA56" s="1014"/>
      <c r="CB56" s="1014"/>
      <c r="CC56" s="1014"/>
      <c r="CD56" s="1014"/>
      <c r="CE56" s="1014"/>
      <c r="CF56" s="1014"/>
      <c r="CG56" s="1035"/>
      <c r="CH56" s="1010"/>
      <c r="CI56" s="1011"/>
      <c r="CJ56" s="1011"/>
      <c r="CK56" s="1011"/>
      <c r="CL56" s="1012"/>
      <c r="CM56" s="1010"/>
      <c r="CN56" s="1011"/>
      <c r="CO56" s="1011"/>
      <c r="CP56" s="1011"/>
      <c r="CQ56" s="1012"/>
      <c r="CR56" s="1010"/>
      <c r="CS56" s="1011"/>
      <c r="CT56" s="1011"/>
      <c r="CU56" s="1011"/>
      <c r="CV56" s="1012"/>
      <c r="CW56" s="1010"/>
      <c r="CX56" s="1011"/>
      <c r="CY56" s="1011"/>
      <c r="CZ56" s="1011"/>
      <c r="DA56" s="1012"/>
      <c r="DB56" s="1010"/>
      <c r="DC56" s="1011"/>
      <c r="DD56" s="1011"/>
      <c r="DE56" s="1011"/>
      <c r="DF56" s="1012"/>
      <c r="DG56" s="1010"/>
      <c r="DH56" s="1011"/>
      <c r="DI56" s="1011"/>
      <c r="DJ56" s="1011"/>
      <c r="DK56" s="1012"/>
      <c r="DL56" s="1010"/>
      <c r="DM56" s="1011"/>
      <c r="DN56" s="1011"/>
      <c r="DO56" s="1011"/>
      <c r="DP56" s="1012"/>
      <c r="DQ56" s="1010"/>
      <c r="DR56" s="1011"/>
      <c r="DS56" s="1011"/>
      <c r="DT56" s="1011"/>
      <c r="DU56" s="1012"/>
      <c r="DV56" s="1013"/>
      <c r="DW56" s="1014"/>
      <c r="DX56" s="1014"/>
      <c r="DY56" s="1014"/>
      <c r="DZ56" s="1015"/>
      <c r="EA56" s="224"/>
    </row>
    <row r="57" spans="1:131" ht="26.25" customHeight="1" x14ac:dyDescent="0.2">
      <c r="A57" s="233">
        <v>30</v>
      </c>
      <c r="B57" s="1051"/>
      <c r="C57" s="1052"/>
      <c r="D57" s="1052"/>
      <c r="E57" s="1052"/>
      <c r="F57" s="1052"/>
      <c r="G57" s="1052"/>
      <c r="H57" s="1052"/>
      <c r="I57" s="1052"/>
      <c r="J57" s="1052"/>
      <c r="K57" s="1052"/>
      <c r="L57" s="1052"/>
      <c r="M57" s="1052"/>
      <c r="N57" s="1052"/>
      <c r="O57" s="1052"/>
      <c r="P57" s="1053"/>
      <c r="Q57" s="1054"/>
      <c r="R57" s="1046"/>
      <c r="S57" s="1046"/>
      <c r="T57" s="1046"/>
      <c r="U57" s="1046"/>
      <c r="V57" s="1046"/>
      <c r="W57" s="1046"/>
      <c r="X57" s="1046"/>
      <c r="Y57" s="1046"/>
      <c r="Z57" s="1046"/>
      <c r="AA57" s="1046"/>
      <c r="AB57" s="1046"/>
      <c r="AC57" s="1046"/>
      <c r="AD57" s="1046"/>
      <c r="AE57" s="1055"/>
      <c r="AF57" s="1056"/>
      <c r="AG57" s="1057"/>
      <c r="AH57" s="1057"/>
      <c r="AI57" s="1057"/>
      <c r="AJ57" s="1058"/>
      <c r="AK57" s="1045"/>
      <c r="AL57" s="1046"/>
      <c r="AM57" s="1046"/>
      <c r="AN57" s="1046"/>
      <c r="AO57" s="1046"/>
      <c r="AP57" s="1046"/>
      <c r="AQ57" s="1046"/>
      <c r="AR57" s="1046"/>
      <c r="AS57" s="1046"/>
      <c r="AT57" s="1046"/>
      <c r="AU57" s="1046"/>
      <c r="AV57" s="1046"/>
      <c r="AW57" s="1046"/>
      <c r="AX57" s="1046"/>
      <c r="AY57" s="1046"/>
      <c r="AZ57" s="1047"/>
      <c r="BA57" s="1047"/>
      <c r="BB57" s="1047"/>
      <c r="BC57" s="1047"/>
      <c r="BD57" s="1047"/>
      <c r="BE57" s="993"/>
      <c r="BF57" s="993"/>
      <c r="BG57" s="993"/>
      <c r="BH57" s="993"/>
      <c r="BI57" s="994"/>
      <c r="BJ57" s="226"/>
      <c r="BK57" s="226"/>
      <c r="BL57" s="226"/>
      <c r="BM57" s="226"/>
      <c r="BN57" s="226"/>
      <c r="BO57" s="236"/>
      <c r="BP57" s="236"/>
      <c r="BQ57" s="233">
        <v>51</v>
      </c>
      <c r="BR57" s="234"/>
      <c r="BS57" s="1013"/>
      <c r="BT57" s="1014"/>
      <c r="BU57" s="1014"/>
      <c r="BV57" s="1014"/>
      <c r="BW57" s="1014"/>
      <c r="BX57" s="1014"/>
      <c r="BY57" s="1014"/>
      <c r="BZ57" s="1014"/>
      <c r="CA57" s="1014"/>
      <c r="CB57" s="1014"/>
      <c r="CC57" s="1014"/>
      <c r="CD57" s="1014"/>
      <c r="CE57" s="1014"/>
      <c r="CF57" s="1014"/>
      <c r="CG57" s="1035"/>
      <c r="CH57" s="1010"/>
      <c r="CI57" s="1011"/>
      <c r="CJ57" s="1011"/>
      <c r="CK57" s="1011"/>
      <c r="CL57" s="1012"/>
      <c r="CM57" s="1010"/>
      <c r="CN57" s="1011"/>
      <c r="CO57" s="1011"/>
      <c r="CP57" s="1011"/>
      <c r="CQ57" s="1012"/>
      <c r="CR57" s="1010"/>
      <c r="CS57" s="1011"/>
      <c r="CT57" s="1011"/>
      <c r="CU57" s="1011"/>
      <c r="CV57" s="1012"/>
      <c r="CW57" s="1010"/>
      <c r="CX57" s="1011"/>
      <c r="CY57" s="1011"/>
      <c r="CZ57" s="1011"/>
      <c r="DA57" s="1012"/>
      <c r="DB57" s="1010"/>
      <c r="DC57" s="1011"/>
      <c r="DD57" s="1011"/>
      <c r="DE57" s="1011"/>
      <c r="DF57" s="1012"/>
      <c r="DG57" s="1010"/>
      <c r="DH57" s="1011"/>
      <c r="DI57" s="1011"/>
      <c r="DJ57" s="1011"/>
      <c r="DK57" s="1012"/>
      <c r="DL57" s="1010"/>
      <c r="DM57" s="1011"/>
      <c r="DN57" s="1011"/>
      <c r="DO57" s="1011"/>
      <c r="DP57" s="1012"/>
      <c r="DQ57" s="1010"/>
      <c r="DR57" s="1011"/>
      <c r="DS57" s="1011"/>
      <c r="DT57" s="1011"/>
      <c r="DU57" s="1012"/>
      <c r="DV57" s="1013"/>
      <c r="DW57" s="1014"/>
      <c r="DX57" s="1014"/>
      <c r="DY57" s="1014"/>
      <c r="DZ57" s="1015"/>
      <c r="EA57" s="224"/>
    </row>
    <row r="58" spans="1:131" ht="26.25" customHeight="1" x14ac:dyDescent="0.2">
      <c r="A58" s="233">
        <v>31</v>
      </c>
      <c r="B58" s="1051"/>
      <c r="C58" s="1052"/>
      <c r="D58" s="1052"/>
      <c r="E58" s="1052"/>
      <c r="F58" s="1052"/>
      <c r="G58" s="1052"/>
      <c r="H58" s="1052"/>
      <c r="I58" s="1052"/>
      <c r="J58" s="1052"/>
      <c r="K58" s="1052"/>
      <c r="L58" s="1052"/>
      <c r="M58" s="1052"/>
      <c r="N58" s="1052"/>
      <c r="O58" s="1052"/>
      <c r="P58" s="1053"/>
      <c r="Q58" s="1054"/>
      <c r="R58" s="1046"/>
      <c r="S58" s="1046"/>
      <c r="T58" s="1046"/>
      <c r="U58" s="1046"/>
      <c r="V58" s="1046"/>
      <c r="W58" s="1046"/>
      <c r="X58" s="1046"/>
      <c r="Y58" s="1046"/>
      <c r="Z58" s="1046"/>
      <c r="AA58" s="1046"/>
      <c r="AB58" s="1046"/>
      <c r="AC58" s="1046"/>
      <c r="AD58" s="1046"/>
      <c r="AE58" s="1055"/>
      <c r="AF58" s="1056"/>
      <c r="AG58" s="1057"/>
      <c r="AH58" s="1057"/>
      <c r="AI58" s="1057"/>
      <c r="AJ58" s="1058"/>
      <c r="AK58" s="1045"/>
      <c r="AL58" s="1046"/>
      <c r="AM58" s="1046"/>
      <c r="AN58" s="1046"/>
      <c r="AO58" s="1046"/>
      <c r="AP58" s="1046"/>
      <c r="AQ58" s="1046"/>
      <c r="AR58" s="1046"/>
      <c r="AS58" s="1046"/>
      <c r="AT58" s="1046"/>
      <c r="AU58" s="1046"/>
      <c r="AV58" s="1046"/>
      <c r="AW58" s="1046"/>
      <c r="AX58" s="1046"/>
      <c r="AY58" s="1046"/>
      <c r="AZ58" s="1047"/>
      <c r="BA58" s="1047"/>
      <c r="BB58" s="1047"/>
      <c r="BC58" s="1047"/>
      <c r="BD58" s="1047"/>
      <c r="BE58" s="993"/>
      <c r="BF58" s="993"/>
      <c r="BG58" s="993"/>
      <c r="BH58" s="993"/>
      <c r="BI58" s="994"/>
      <c r="BJ58" s="226"/>
      <c r="BK58" s="226"/>
      <c r="BL58" s="226"/>
      <c r="BM58" s="226"/>
      <c r="BN58" s="226"/>
      <c r="BO58" s="236"/>
      <c r="BP58" s="236"/>
      <c r="BQ58" s="233">
        <v>52</v>
      </c>
      <c r="BR58" s="234"/>
      <c r="BS58" s="1013"/>
      <c r="BT58" s="1014"/>
      <c r="BU58" s="1014"/>
      <c r="BV58" s="1014"/>
      <c r="BW58" s="1014"/>
      <c r="BX58" s="1014"/>
      <c r="BY58" s="1014"/>
      <c r="BZ58" s="1014"/>
      <c r="CA58" s="1014"/>
      <c r="CB58" s="1014"/>
      <c r="CC58" s="1014"/>
      <c r="CD58" s="1014"/>
      <c r="CE58" s="1014"/>
      <c r="CF58" s="1014"/>
      <c r="CG58" s="1035"/>
      <c r="CH58" s="1010"/>
      <c r="CI58" s="1011"/>
      <c r="CJ58" s="1011"/>
      <c r="CK58" s="1011"/>
      <c r="CL58" s="1012"/>
      <c r="CM58" s="1010"/>
      <c r="CN58" s="1011"/>
      <c r="CO58" s="1011"/>
      <c r="CP58" s="1011"/>
      <c r="CQ58" s="1012"/>
      <c r="CR58" s="1010"/>
      <c r="CS58" s="1011"/>
      <c r="CT58" s="1011"/>
      <c r="CU58" s="1011"/>
      <c r="CV58" s="1012"/>
      <c r="CW58" s="1010"/>
      <c r="CX58" s="1011"/>
      <c r="CY58" s="1011"/>
      <c r="CZ58" s="1011"/>
      <c r="DA58" s="1012"/>
      <c r="DB58" s="1010"/>
      <c r="DC58" s="1011"/>
      <c r="DD58" s="1011"/>
      <c r="DE58" s="1011"/>
      <c r="DF58" s="1012"/>
      <c r="DG58" s="1010"/>
      <c r="DH58" s="1011"/>
      <c r="DI58" s="1011"/>
      <c r="DJ58" s="1011"/>
      <c r="DK58" s="1012"/>
      <c r="DL58" s="1010"/>
      <c r="DM58" s="1011"/>
      <c r="DN58" s="1011"/>
      <c r="DO58" s="1011"/>
      <c r="DP58" s="1012"/>
      <c r="DQ58" s="1010"/>
      <c r="DR58" s="1011"/>
      <c r="DS58" s="1011"/>
      <c r="DT58" s="1011"/>
      <c r="DU58" s="1012"/>
      <c r="DV58" s="1013"/>
      <c r="DW58" s="1014"/>
      <c r="DX58" s="1014"/>
      <c r="DY58" s="1014"/>
      <c r="DZ58" s="1015"/>
      <c r="EA58" s="224"/>
    </row>
    <row r="59" spans="1:131" ht="26.25" customHeight="1" x14ac:dyDescent="0.2">
      <c r="A59" s="233">
        <v>32</v>
      </c>
      <c r="B59" s="1051"/>
      <c r="C59" s="1052"/>
      <c r="D59" s="1052"/>
      <c r="E59" s="1052"/>
      <c r="F59" s="1052"/>
      <c r="G59" s="1052"/>
      <c r="H59" s="1052"/>
      <c r="I59" s="1052"/>
      <c r="J59" s="1052"/>
      <c r="K59" s="1052"/>
      <c r="L59" s="1052"/>
      <c r="M59" s="1052"/>
      <c r="N59" s="1052"/>
      <c r="O59" s="1052"/>
      <c r="P59" s="1053"/>
      <c r="Q59" s="1054"/>
      <c r="R59" s="1046"/>
      <c r="S59" s="1046"/>
      <c r="T59" s="1046"/>
      <c r="U59" s="1046"/>
      <c r="V59" s="1046"/>
      <c r="W59" s="1046"/>
      <c r="X59" s="1046"/>
      <c r="Y59" s="1046"/>
      <c r="Z59" s="1046"/>
      <c r="AA59" s="1046"/>
      <c r="AB59" s="1046"/>
      <c r="AC59" s="1046"/>
      <c r="AD59" s="1046"/>
      <c r="AE59" s="1055"/>
      <c r="AF59" s="1056"/>
      <c r="AG59" s="1057"/>
      <c r="AH59" s="1057"/>
      <c r="AI59" s="1057"/>
      <c r="AJ59" s="1058"/>
      <c r="AK59" s="1045"/>
      <c r="AL59" s="1046"/>
      <c r="AM59" s="1046"/>
      <c r="AN59" s="1046"/>
      <c r="AO59" s="1046"/>
      <c r="AP59" s="1046"/>
      <c r="AQ59" s="1046"/>
      <c r="AR59" s="1046"/>
      <c r="AS59" s="1046"/>
      <c r="AT59" s="1046"/>
      <c r="AU59" s="1046"/>
      <c r="AV59" s="1046"/>
      <c r="AW59" s="1046"/>
      <c r="AX59" s="1046"/>
      <c r="AY59" s="1046"/>
      <c r="AZ59" s="1047"/>
      <c r="BA59" s="1047"/>
      <c r="BB59" s="1047"/>
      <c r="BC59" s="1047"/>
      <c r="BD59" s="1047"/>
      <c r="BE59" s="993"/>
      <c r="BF59" s="993"/>
      <c r="BG59" s="993"/>
      <c r="BH59" s="993"/>
      <c r="BI59" s="994"/>
      <c r="BJ59" s="226"/>
      <c r="BK59" s="226"/>
      <c r="BL59" s="226"/>
      <c r="BM59" s="226"/>
      <c r="BN59" s="226"/>
      <c r="BO59" s="236"/>
      <c r="BP59" s="236"/>
      <c r="BQ59" s="233">
        <v>53</v>
      </c>
      <c r="BR59" s="234"/>
      <c r="BS59" s="1013"/>
      <c r="BT59" s="1014"/>
      <c r="BU59" s="1014"/>
      <c r="BV59" s="1014"/>
      <c r="BW59" s="1014"/>
      <c r="BX59" s="1014"/>
      <c r="BY59" s="1014"/>
      <c r="BZ59" s="1014"/>
      <c r="CA59" s="1014"/>
      <c r="CB59" s="1014"/>
      <c r="CC59" s="1014"/>
      <c r="CD59" s="1014"/>
      <c r="CE59" s="1014"/>
      <c r="CF59" s="1014"/>
      <c r="CG59" s="1035"/>
      <c r="CH59" s="1010"/>
      <c r="CI59" s="1011"/>
      <c r="CJ59" s="1011"/>
      <c r="CK59" s="1011"/>
      <c r="CL59" s="1012"/>
      <c r="CM59" s="1010"/>
      <c r="CN59" s="1011"/>
      <c r="CO59" s="1011"/>
      <c r="CP59" s="1011"/>
      <c r="CQ59" s="1012"/>
      <c r="CR59" s="1010"/>
      <c r="CS59" s="1011"/>
      <c r="CT59" s="1011"/>
      <c r="CU59" s="1011"/>
      <c r="CV59" s="1012"/>
      <c r="CW59" s="1010"/>
      <c r="CX59" s="1011"/>
      <c r="CY59" s="1011"/>
      <c r="CZ59" s="1011"/>
      <c r="DA59" s="1012"/>
      <c r="DB59" s="1010"/>
      <c r="DC59" s="1011"/>
      <c r="DD59" s="1011"/>
      <c r="DE59" s="1011"/>
      <c r="DF59" s="1012"/>
      <c r="DG59" s="1010"/>
      <c r="DH59" s="1011"/>
      <c r="DI59" s="1011"/>
      <c r="DJ59" s="1011"/>
      <c r="DK59" s="1012"/>
      <c r="DL59" s="1010"/>
      <c r="DM59" s="1011"/>
      <c r="DN59" s="1011"/>
      <c r="DO59" s="1011"/>
      <c r="DP59" s="1012"/>
      <c r="DQ59" s="1010"/>
      <c r="DR59" s="1011"/>
      <c r="DS59" s="1011"/>
      <c r="DT59" s="1011"/>
      <c r="DU59" s="1012"/>
      <c r="DV59" s="1013"/>
      <c r="DW59" s="1014"/>
      <c r="DX59" s="1014"/>
      <c r="DY59" s="1014"/>
      <c r="DZ59" s="1015"/>
      <c r="EA59" s="224"/>
    </row>
    <row r="60" spans="1:131" ht="26.25" customHeight="1" x14ac:dyDescent="0.2">
      <c r="A60" s="233">
        <v>33</v>
      </c>
      <c r="B60" s="1051"/>
      <c r="C60" s="1052"/>
      <c r="D60" s="1052"/>
      <c r="E60" s="1052"/>
      <c r="F60" s="1052"/>
      <c r="G60" s="1052"/>
      <c r="H60" s="1052"/>
      <c r="I60" s="1052"/>
      <c r="J60" s="1052"/>
      <c r="K60" s="1052"/>
      <c r="L60" s="1052"/>
      <c r="M60" s="1052"/>
      <c r="N60" s="1052"/>
      <c r="O60" s="1052"/>
      <c r="P60" s="1053"/>
      <c r="Q60" s="1054"/>
      <c r="R60" s="1046"/>
      <c r="S60" s="1046"/>
      <c r="T60" s="1046"/>
      <c r="U60" s="1046"/>
      <c r="V60" s="1046"/>
      <c r="W60" s="1046"/>
      <c r="X60" s="1046"/>
      <c r="Y60" s="1046"/>
      <c r="Z60" s="1046"/>
      <c r="AA60" s="1046"/>
      <c r="AB60" s="1046"/>
      <c r="AC60" s="1046"/>
      <c r="AD60" s="1046"/>
      <c r="AE60" s="1055"/>
      <c r="AF60" s="1056"/>
      <c r="AG60" s="1057"/>
      <c r="AH60" s="1057"/>
      <c r="AI60" s="1057"/>
      <c r="AJ60" s="1058"/>
      <c r="AK60" s="1045"/>
      <c r="AL60" s="1046"/>
      <c r="AM60" s="1046"/>
      <c r="AN60" s="1046"/>
      <c r="AO60" s="1046"/>
      <c r="AP60" s="1046"/>
      <c r="AQ60" s="1046"/>
      <c r="AR60" s="1046"/>
      <c r="AS60" s="1046"/>
      <c r="AT60" s="1046"/>
      <c r="AU60" s="1046"/>
      <c r="AV60" s="1046"/>
      <c r="AW60" s="1046"/>
      <c r="AX60" s="1046"/>
      <c r="AY60" s="1046"/>
      <c r="AZ60" s="1047"/>
      <c r="BA60" s="1047"/>
      <c r="BB60" s="1047"/>
      <c r="BC60" s="1047"/>
      <c r="BD60" s="1047"/>
      <c r="BE60" s="993"/>
      <c r="BF60" s="993"/>
      <c r="BG60" s="993"/>
      <c r="BH60" s="993"/>
      <c r="BI60" s="994"/>
      <c r="BJ60" s="226"/>
      <c r="BK60" s="226"/>
      <c r="BL60" s="226"/>
      <c r="BM60" s="226"/>
      <c r="BN60" s="226"/>
      <c r="BO60" s="236"/>
      <c r="BP60" s="236"/>
      <c r="BQ60" s="233">
        <v>54</v>
      </c>
      <c r="BR60" s="234"/>
      <c r="BS60" s="1013"/>
      <c r="BT60" s="1014"/>
      <c r="BU60" s="1014"/>
      <c r="BV60" s="1014"/>
      <c r="BW60" s="1014"/>
      <c r="BX60" s="1014"/>
      <c r="BY60" s="1014"/>
      <c r="BZ60" s="1014"/>
      <c r="CA60" s="1014"/>
      <c r="CB60" s="1014"/>
      <c r="CC60" s="1014"/>
      <c r="CD60" s="1014"/>
      <c r="CE60" s="1014"/>
      <c r="CF60" s="1014"/>
      <c r="CG60" s="1035"/>
      <c r="CH60" s="1010"/>
      <c r="CI60" s="1011"/>
      <c r="CJ60" s="1011"/>
      <c r="CK60" s="1011"/>
      <c r="CL60" s="1012"/>
      <c r="CM60" s="1010"/>
      <c r="CN60" s="1011"/>
      <c r="CO60" s="1011"/>
      <c r="CP60" s="1011"/>
      <c r="CQ60" s="1012"/>
      <c r="CR60" s="1010"/>
      <c r="CS60" s="1011"/>
      <c r="CT60" s="1011"/>
      <c r="CU60" s="1011"/>
      <c r="CV60" s="1012"/>
      <c r="CW60" s="1010"/>
      <c r="CX60" s="1011"/>
      <c r="CY60" s="1011"/>
      <c r="CZ60" s="1011"/>
      <c r="DA60" s="1012"/>
      <c r="DB60" s="1010"/>
      <c r="DC60" s="1011"/>
      <c r="DD60" s="1011"/>
      <c r="DE60" s="1011"/>
      <c r="DF60" s="1012"/>
      <c r="DG60" s="1010"/>
      <c r="DH60" s="1011"/>
      <c r="DI60" s="1011"/>
      <c r="DJ60" s="1011"/>
      <c r="DK60" s="1012"/>
      <c r="DL60" s="1010"/>
      <c r="DM60" s="1011"/>
      <c r="DN60" s="1011"/>
      <c r="DO60" s="1011"/>
      <c r="DP60" s="1012"/>
      <c r="DQ60" s="1010"/>
      <c r="DR60" s="1011"/>
      <c r="DS60" s="1011"/>
      <c r="DT60" s="1011"/>
      <c r="DU60" s="1012"/>
      <c r="DV60" s="1013"/>
      <c r="DW60" s="1014"/>
      <c r="DX60" s="1014"/>
      <c r="DY60" s="1014"/>
      <c r="DZ60" s="1015"/>
      <c r="EA60" s="224"/>
    </row>
    <row r="61" spans="1:131" ht="26.25" customHeight="1" thickBot="1" x14ac:dyDescent="0.25">
      <c r="A61" s="233">
        <v>34</v>
      </c>
      <c r="B61" s="1051"/>
      <c r="C61" s="1052"/>
      <c r="D61" s="1052"/>
      <c r="E61" s="1052"/>
      <c r="F61" s="1052"/>
      <c r="G61" s="1052"/>
      <c r="H61" s="1052"/>
      <c r="I61" s="1052"/>
      <c r="J61" s="1052"/>
      <c r="K61" s="1052"/>
      <c r="L61" s="1052"/>
      <c r="M61" s="1052"/>
      <c r="N61" s="1052"/>
      <c r="O61" s="1052"/>
      <c r="P61" s="1053"/>
      <c r="Q61" s="1054"/>
      <c r="R61" s="1046"/>
      <c r="S61" s="1046"/>
      <c r="T61" s="1046"/>
      <c r="U61" s="1046"/>
      <c r="V61" s="1046"/>
      <c r="W61" s="1046"/>
      <c r="X61" s="1046"/>
      <c r="Y61" s="1046"/>
      <c r="Z61" s="1046"/>
      <c r="AA61" s="1046"/>
      <c r="AB61" s="1046"/>
      <c r="AC61" s="1046"/>
      <c r="AD61" s="1046"/>
      <c r="AE61" s="1055"/>
      <c r="AF61" s="1056"/>
      <c r="AG61" s="1057"/>
      <c r="AH61" s="1057"/>
      <c r="AI61" s="1057"/>
      <c r="AJ61" s="1058"/>
      <c r="AK61" s="1045"/>
      <c r="AL61" s="1046"/>
      <c r="AM61" s="1046"/>
      <c r="AN61" s="1046"/>
      <c r="AO61" s="1046"/>
      <c r="AP61" s="1046"/>
      <c r="AQ61" s="1046"/>
      <c r="AR61" s="1046"/>
      <c r="AS61" s="1046"/>
      <c r="AT61" s="1046"/>
      <c r="AU61" s="1046"/>
      <c r="AV61" s="1046"/>
      <c r="AW61" s="1046"/>
      <c r="AX61" s="1046"/>
      <c r="AY61" s="1046"/>
      <c r="AZ61" s="1047"/>
      <c r="BA61" s="1047"/>
      <c r="BB61" s="1047"/>
      <c r="BC61" s="1047"/>
      <c r="BD61" s="1047"/>
      <c r="BE61" s="993"/>
      <c r="BF61" s="993"/>
      <c r="BG61" s="993"/>
      <c r="BH61" s="993"/>
      <c r="BI61" s="994"/>
      <c r="BJ61" s="226"/>
      <c r="BK61" s="226"/>
      <c r="BL61" s="226"/>
      <c r="BM61" s="226"/>
      <c r="BN61" s="226"/>
      <c r="BO61" s="236"/>
      <c r="BP61" s="236"/>
      <c r="BQ61" s="233">
        <v>55</v>
      </c>
      <c r="BR61" s="234"/>
      <c r="BS61" s="1013"/>
      <c r="BT61" s="1014"/>
      <c r="BU61" s="1014"/>
      <c r="BV61" s="1014"/>
      <c r="BW61" s="1014"/>
      <c r="BX61" s="1014"/>
      <c r="BY61" s="1014"/>
      <c r="BZ61" s="1014"/>
      <c r="CA61" s="1014"/>
      <c r="CB61" s="1014"/>
      <c r="CC61" s="1014"/>
      <c r="CD61" s="1014"/>
      <c r="CE61" s="1014"/>
      <c r="CF61" s="1014"/>
      <c r="CG61" s="1035"/>
      <c r="CH61" s="1010"/>
      <c r="CI61" s="1011"/>
      <c r="CJ61" s="1011"/>
      <c r="CK61" s="1011"/>
      <c r="CL61" s="1012"/>
      <c r="CM61" s="1010"/>
      <c r="CN61" s="1011"/>
      <c r="CO61" s="1011"/>
      <c r="CP61" s="1011"/>
      <c r="CQ61" s="1012"/>
      <c r="CR61" s="1010"/>
      <c r="CS61" s="1011"/>
      <c r="CT61" s="1011"/>
      <c r="CU61" s="1011"/>
      <c r="CV61" s="1012"/>
      <c r="CW61" s="1010"/>
      <c r="CX61" s="1011"/>
      <c r="CY61" s="1011"/>
      <c r="CZ61" s="1011"/>
      <c r="DA61" s="1012"/>
      <c r="DB61" s="1010"/>
      <c r="DC61" s="1011"/>
      <c r="DD61" s="1011"/>
      <c r="DE61" s="1011"/>
      <c r="DF61" s="1012"/>
      <c r="DG61" s="1010"/>
      <c r="DH61" s="1011"/>
      <c r="DI61" s="1011"/>
      <c r="DJ61" s="1011"/>
      <c r="DK61" s="1012"/>
      <c r="DL61" s="1010"/>
      <c r="DM61" s="1011"/>
      <c r="DN61" s="1011"/>
      <c r="DO61" s="1011"/>
      <c r="DP61" s="1012"/>
      <c r="DQ61" s="1010"/>
      <c r="DR61" s="1011"/>
      <c r="DS61" s="1011"/>
      <c r="DT61" s="1011"/>
      <c r="DU61" s="1012"/>
      <c r="DV61" s="1013"/>
      <c r="DW61" s="1014"/>
      <c r="DX61" s="1014"/>
      <c r="DY61" s="1014"/>
      <c r="DZ61" s="1015"/>
      <c r="EA61" s="224"/>
    </row>
    <row r="62" spans="1:131" ht="26.25" customHeight="1" x14ac:dyDescent="0.2">
      <c r="A62" s="233">
        <v>35</v>
      </c>
      <c r="B62" s="1051"/>
      <c r="C62" s="1052"/>
      <c r="D62" s="1052"/>
      <c r="E62" s="1052"/>
      <c r="F62" s="1052"/>
      <c r="G62" s="1052"/>
      <c r="H62" s="1052"/>
      <c r="I62" s="1052"/>
      <c r="J62" s="1052"/>
      <c r="K62" s="1052"/>
      <c r="L62" s="1052"/>
      <c r="M62" s="1052"/>
      <c r="N62" s="1052"/>
      <c r="O62" s="1052"/>
      <c r="P62" s="1053"/>
      <c r="Q62" s="1054"/>
      <c r="R62" s="1046"/>
      <c r="S62" s="1046"/>
      <c r="T62" s="1046"/>
      <c r="U62" s="1046"/>
      <c r="V62" s="1046"/>
      <c r="W62" s="1046"/>
      <c r="X62" s="1046"/>
      <c r="Y62" s="1046"/>
      <c r="Z62" s="1046"/>
      <c r="AA62" s="1046"/>
      <c r="AB62" s="1046"/>
      <c r="AC62" s="1046"/>
      <c r="AD62" s="1046"/>
      <c r="AE62" s="1055"/>
      <c r="AF62" s="1056"/>
      <c r="AG62" s="1057"/>
      <c r="AH62" s="1057"/>
      <c r="AI62" s="1057"/>
      <c r="AJ62" s="1058"/>
      <c r="AK62" s="1045"/>
      <c r="AL62" s="1046"/>
      <c r="AM62" s="1046"/>
      <c r="AN62" s="1046"/>
      <c r="AO62" s="1046"/>
      <c r="AP62" s="1046"/>
      <c r="AQ62" s="1046"/>
      <c r="AR62" s="1046"/>
      <c r="AS62" s="1046"/>
      <c r="AT62" s="1046"/>
      <c r="AU62" s="1046"/>
      <c r="AV62" s="1046"/>
      <c r="AW62" s="1046"/>
      <c r="AX62" s="1046"/>
      <c r="AY62" s="1046"/>
      <c r="AZ62" s="1047"/>
      <c r="BA62" s="1047"/>
      <c r="BB62" s="1047"/>
      <c r="BC62" s="1047"/>
      <c r="BD62" s="1047"/>
      <c r="BE62" s="993"/>
      <c r="BF62" s="993"/>
      <c r="BG62" s="993"/>
      <c r="BH62" s="993"/>
      <c r="BI62" s="994"/>
      <c r="BJ62" s="1048" t="s">
        <v>413</v>
      </c>
      <c r="BK62" s="1049"/>
      <c r="BL62" s="1049"/>
      <c r="BM62" s="1049"/>
      <c r="BN62" s="1050"/>
      <c r="BO62" s="236"/>
      <c r="BP62" s="236"/>
      <c r="BQ62" s="233">
        <v>56</v>
      </c>
      <c r="BR62" s="234"/>
      <c r="BS62" s="1013"/>
      <c r="BT62" s="1014"/>
      <c r="BU62" s="1014"/>
      <c r="BV62" s="1014"/>
      <c r="BW62" s="1014"/>
      <c r="BX62" s="1014"/>
      <c r="BY62" s="1014"/>
      <c r="BZ62" s="1014"/>
      <c r="CA62" s="1014"/>
      <c r="CB62" s="1014"/>
      <c r="CC62" s="1014"/>
      <c r="CD62" s="1014"/>
      <c r="CE62" s="1014"/>
      <c r="CF62" s="1014"/>
      <c r="CG62" s="1035"/>
      <c r="CH62" s="1010"/>
      <c r="CI62" s="1011"/>
      <c r="CJ62" s="1011"/>
      <c r="CK62" s="1011"/>
      <c r="CL62" s="1012"/>
      <c r="CM62" s="1010"/>
      <c r="CN62" s="1011"/>
      <c r="CO62" s="1011"/>
      <c r="CP62" s="1011"/>
      <c r="CQ62" s="1012"/>
      <c r="CR62" s="1010"/>
      <c r="CS62" s="1011"/>
      <c r="CT62" s="1011"/>
      <c r="CU62" s="1011"/>
      <c r="CV62" s="1012"/>
      <c r="CW62" s="1010"/>
      <c r="CX62" s="1011"/>
      <c r="CY62" s="1011"/>
      <c r="CZ62" s="1011"/>
      <c r="DA62" s="1012"/>
      <c r="DB62" s="1010"/>
      <c r="DC62" s="1011"/>
      <c r="DD62" s="1011"/>
      <c r="DE62" s="1011"/>
      <c r="DF62" s="1012"/>
      <c r="DG62" s="1010"/>
      <c r="DH62" s="1011"/>
      <c r="DI62" s="1011"/>
      <c r="DJ62" s="1011"/>
      <c r="DK62" s="1012"/>
      <c r="DL62" s="1010"/>
      <c r="DM62" s="1011"/>
      <c r="DN62" s="1011"/>
      <c r="DO62" s="1011"/>
      <c r="DP62" s="1012"/>
      <c r="DQ62" s="1010"/>
      <c r="DR62" s="1011"/>
      <c r="DS62" s="1011"/>
      <c r="DT62" s="1011"/>
      <c r="DU62" s="1012"/>
      <c r="DV62" s="1013"/>
      <c r="DW62" s="1014"/>
      <c r="DX62" s="1014"/>
      <c r="DY62" s="1014"/>
      <c r="DZ62" s="1015"/>
      <c r="EA62" s="224"/>
    </row>
    <row r="63" spans="1:131" ht="26.25" customHeight="1" thickBot="1" x14ac:dyDescent="0.25">
      <c r="A63" s="235" t="s">
        <v>393</v>
      </c>
      <c r="B63" s="958" t="s">
        <v>414</v>
      </c>
      <c r="C63" s="959"/>
      <c r="D63" s="959"/>
      <c r="E63" s="959"/>
      <c r="F63" s="959"/>
      <c r="G63" s="959"/>
      <c r="H63" s="959"/>
      <c r="I63" s="959"/>
      <c r="J63" s="959"/>
      <c r="K63" s="959"/>
      <c r="L63" s="959"/>
      <c r="M63" s="959"/>
      <c r="N63" s="959"/>
      <c r="O63" s="959"/>
      <c r="P63" s="969"/>
      <c r="Q63" s="983"/>
      <c r="R63" s="984"/>
      <c r="S63" s="984"/>
      <c r="T63" s="984"/>
      <c r="U63" s="984"/>
      <c r="V63" s="984"/>
      <c r="W63" s="984"/>
      <c r="X63" s="984"/>
      <c r="Y63" s="984"/>
      <c r="Z63" s="984"/>
      <c r="AA63" s="984"/>
      <c r="AB63" s="984"/>
      <c r="AC63" s="984"/>
      <c r="AD63" s="984"/>
      <c r="AE63" s="1041"/>
      <c r="AF63" s="1042">
        <v>1726</v>
      </c>
      <c r="AG63" s="980"/>
      <c r="AH63" s="980"/>
      <c r="AI63" s="980"/>
      <c r="AJ63" s="1043"/>
      <c r="AK63" s="1044"/>
      <c r="AL63" s="984"/>
      <c r="AM63" s="984"/>
      <c r="AN63" s="984"/>
      <c r="AO63" s="984"/>
      <c r="AP63" s="980">
        <v>6948</v>
      </c>
      <c r="AQ63" s="980"/>
      <c r="AR63" s="980"/>
      <c r="AS63" s="980"/>
      <c r="AT63" s="980"/>
      <c r="AU63" s="980">
        <v>3523</v>
      </c>
      <c r="AV63" s="980"/>
      <c r="AW63" s="980"/>
      <c r="AX63" s="980"/>
      <c r="AY63" s="980"/>
      <c r="AZ63" s="1038"/>
      <c r="BA63" s="1038"/>
      <c r="BB63" s="1038"/>
      <c r="BC63" s="1038"/>
      <c r="BD63" s="1038"/>
      <c r="BE63" s="981"/>
      <c r="BF63" s="981"/>
      <c r="BG63" s="981"/>
      <c r="BH63" s="981"/>
      <c r="BI63" s="982"/>
      <c r="BJ63" s="1039" t="s">
        <v>129</v>
      </c>
      <c r="BK63" s="974"/>
      <c r="BL63" s="974"/>
      <c r="BM63" s="974"/>
      <c r="BN63" s="1040"/>
      <c r="BO63" s="236"/>
      <c r="BP63" s="236"/>
      <c r="BQ63" s="233">
        <v>57</v>
      </c>
      <c r="BR63" s="234"/>
      <c r="BS63" s="1013"/>
      <c r="BT63" s="1014"/>
      <c r="BU63" s="1014"/>
      <c r="BV63" s="1014"/>
      <c r="BW63" s="1014"/>
      <c r="BX63" s="1014"/>
      <c r="BY63" s="1014"/>
      <c r="BZ63" s="1014"/>
      <c r="CA63" s="1014"/>
      <c r="CB63" s="1014"/>
      <c r="CC63" s="1014"/>
      <c r="CD63" s="1014"/>
      <c r="CE63" s="1014"/>
      <c r="CF63" s="1014"/>
      <c r="CG63" s="1035"/>
      <c r="CH63" s="1010"/>
      <c r="CI63" s="1011"/>
      <c r="CJ63" s="1011"/>
      <c r="CK63" s="1011"/>
      <c r="CL63" s="1012"/>
      <c r="CM63" s="1010"/>
      <c r="CN63" s="1011"/>
      <c r="CO63" s="1011"/>
      <c r="CP63" s="1011"/>
      <c r="CQ63" s="1012"/>
      <c r="CR63" s="1010"/>
      <c r="CS63" s="1011"/>
      <c r="CT63" s="1011"/>
      <c r="CU63" s="1011"/>
      <c r="CV63" s="1012"/>
      <c r="CW63" s="1010"/>
      <c r="CX63" s="1011"/>
      <c r="CY63" s="1011"/>
      <c r="CZ63" s="1011"/>
      <c r="DA63" s="1012"/>
      <c r="DB63" s="1010"/>
      <c r="DC63" s="1011"/>
      <c r="DD63" s="1011"/>
      <c r="DE63" s="1011"/>
      <c r="DF63" s="1012"/>
      <c r="DG63" s="1010"/>
      <c r="DH63" s="1011"/>
      <c r="DI63" s="1011"/>
      <c r="DJ63" s="1011"/>
      <c r="DK63" s="1012"/>
      <c r="DL63" s="1010"/>
      <c r="DM63" s="1011"/>
      <c r="DN63" s="1011"/>
      <c r="DO63" s="1011"/>
      <c r="DP63" s="1012"/>
      <c r="DQ63" s="1010"/>
      <c r="DR63" s="1011"/>
      <c r="DS63" s="1011"/>
      <c r="DT63" s="1011"/>
      <c r="DU63" s="1012"/>
      <c r="DV63" s="1013"/>
      <c r="DW63" s="1014"/>
      <c r="DX63" s="1014"/>
      <c r="DY63" s="1014"/>
      <c r="DZ63" s="1015"/>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13"/>
      <c r="BT64" s="1014"/>
      <c r="BU64" s="1014"/>
      <c r="BV64" s="1014"/>
      <c r="BW64" s="1014"/>
      <c r="BX64" s="1014"/>
      <c r="BY64" s="1014"/>
      <c r="BZ64" s="1014"/>
      <c r="CA64" s="1014"/>
      <c r="CB64" s="1014"/>
      <c r="CC64" s="1014"/>
      <c r="CD64" s="1014"/>
      <c r="CE64" s="1014"/>
      <c r="CF64" s="1014"/>
      <c r="CG64" s="1035"/>
      <c r="CH64" s="1010"/>
      <c r="CI64" s="1011"/>
      <c r="CJ64" s="1011"/>
      <c r="CK64" s="1011"/>
      <c r="CL64" s="1012"/>
      <c r="CM64" s="1010"/>
      <c r="CN64" s="1011"/>
      <c r="CO64" s="1011"/>
      <c r="CP64" s="1011"/>
      <c r="CQ64" s="1012"/>
      <c r="CR64" s="1010"/>
      <c r="CS64" s="1011"/>
      <c r="CT64" s="1011"/>
      <c r="CU64" s="1011"/>
      <c r="CV64" s="1012"/>
      <c r="CW64" s="1010"/>
      <c r="CX64" s="1011"/>
      <c r="CY64" s="1011"/>
      <c r="CZ64" s="1011"/>
      <c r="DA64" s="1012"/>
      <c r="DB64" s="1010"/>
      <c r="DC64" s="1011"/>
      <c r="DD64" s="1011"/>
      <c r="DE64" s="1011"/>
      <c r="DF64" s="1012"/>
      <c r="DG64" s="1010"/>
      <c r="DH64" s="1011"/>
      <c r="DI64" s="1011"/>
      <c r="DJ64" s="1011"/>
      <c r="DK64" s="1012"/>
      <c r="DL64" s="1010"/>
      <c r="DM64" s="1011"/>
      <c r="DN64" s="1011"/>
      <c r="DO64" s="1011"/>
      <c r="DP64" s="1012"/>
      <c r="DQ64" s="1010"/>
      <c r="DR64" s="1011"/>
      <c r="DS64" s="1011"/>
      <c r="DT64" s="1011"/>
      <c r="DU64" s="1012"/>
      <c r="DV64" s="1013"/>
      <c r="DW64" s="1014"/>
      <c r="DX64" s="1014"/>
      <c r="DY64" s="1014"/>
      <c r="DZ64" s="1015"/>
      <c r="EA64" s="224"/>
    </row>
    <row r="65" spans="1:131" ht="26.25" customHeight="1" thickBot="1" x14ac:dyDescent="0.25">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13"/>
      <c r="BT65" s="1014"/>
      <c r="BU65" s="1014"/>
      <c r="BV65" s="1014"/>
      <c r="BW65" s="1014"/>
      <c r="BX65" s="1014"/>
      <c r="BY65" s="1014"/>
      <c r="BZ65" s="1014"/>
      <c r="CA65" s="1014"/>
      <c r="CB65" s="1014"/>
      <c r="CC65" s="1014"/>
      <c r="CD65" s="1014"/>
      <c r="CE65" s="1014"/>
      <c r="CF65" s="1014"/>
      <c r="CG65" s="1035"/>
      <c r="CH65" s="1010"/>
      <c r="CI65" s="1011"/>
      <c r="CJ65" s="1011"/>
      <c r="CK65" s="1011"/>
      <c r="CL65" s="1012"/>
      <c r="CM65" s="1010"/>
      <c r="CN65" s="1011"/>
      <c r="CO65" s="1011"/>
      <c r="CP65" s="1011"/>
      <c r="CQ65" s="1012"/>
      <c r="CR65" s="1010"/>
      <c r="CS65" s="1011"/>
      <c r="CT65" s="1011"/>
      <c r="CU65" s="1011"/>
      <c r="CV65" s="1012"/>
      <c r="CW65" s="1010"/>
      <c r="CX65" s="1011"/>
      <c r="CY65" s="1011"/>
      <c r="CZ65" s="1011"/>
      <c r="DA65" s="1012"/>
      <c r="DB65" s="1010"/>
      <c r="DC65" s="1011"/>
      <c r="DD65" s="1011"/>
      <c r="DE65" s="1011"/>
      <c r="DF65" s="1012"/>
      <c r="DG65" s="1010"/>
      <c r="DH65" s="1011"/>
      <c r="DI65" s="1011"/>
      <c r="DJ65" s="1011"/>
      <c r="DK65" s="1012"/>
      <c r="DL65" s="1010"/>
      <c r="DM65" s="1011"/>
      <c r="DN65" s="1011"/>
      <c r="DO65" s="1011"/>
      <c r="DP65" s="1012"/>
      <c r="DQ65" s="1010"/>
      <c r="DR65" s="1011"/>
      <c r="DS65" s="1011"/>
      <c r="DT65" s="1011"/>
      <c r="DU65" s="1012"/>
      <c r="DV65" s="1013"/>
      <c r="DW65" s="1014"/>
      <c r="DX65" s="1014"/>
      <c r="DY65" s="1014"/>
      <c r="DZ65" s="1015"/>
      <c r="EA65" s="224"/>
    </row>
    <row r="66" spans="1:131" ht="26.25" customHeight="1" x14ac:dyDescent="0.2">
      <c r="A66" s="1016" t="s">
        <v>416</v>
      </c>
      <c r="B66" s="1017"/>
      <c r="C66" s="1017"/>
      <c r="D66" s="1017"/>
      <c r="E66" s="1017"/>
      <c r="F66" s="1017"/>
      <c r="G66" s="1017"/>
      <c r="H66" s="1017"/>
      <c r="I66" s="1017"/>
      <c r="J66" s="1017"/>
      <c r="K66" s="1017"/>
      <c r="L66" s="1017"/>
      <c r="M66" s="1017"/>
      <c r="N66" s="1017"/>
      <c r="O66" s="1017"/>
      <c r="P66" s="1018"/>
      <c r="Q66" s="1022" t="s">
        <v>417</v>
      </c>
      <c r="R66" s="1023"/>
      <c r="S66" s="1023"/>
      <c r="T66" s="1023"/>
      <c r="U66" s="1024"/>
      <c r="V66" s="1022" t="s">
        <v>398</v>
      </c>
      <c r="W66" s="1023"/>
      <c r="X66" s="1023"/>
      <c r="Y66" s="1023"/>
      <c r="Z66" s="1024"/>
      <c r="AA66" s="1022" t="s">
        <v>418</v>
      </c>
      <c r="AB66" s="1023"/>
      <c r="AC66" s="1023"/>
      <c r="AD66" s="1023"/>
      <c r="AE66" s="1024"/>
      <c r="AF66" s="1028" t="s">
        <v>419</v>
      </c>
      <c r="AG66" s="1029"/>
      <c r="AH66" s="1029"/>
      <c r="AI66" s="1029"/>
      <c r="AJ66" s="1030"/>
      <c r="AK66" s="1022" t="s">
        <v>420</v>
      </c>
      <c r="AL66" s="1017"/>
      <c r="AM66" s="1017"/>
      <c r="AN66" s="1017"/>
      <c r="AO66" s="1018"/>
      <c r="AP66" s="1022" t="s">
        <v>421</v>
      </c>
      <c r="AQ66" s="1023"/>
      <c r="AR66" s="1023"/>
      <c r="AS66" s="1023"/>
      <c r="AT66" s="1024"/>
      <c r="AU66" s="1022" t="s">
        <v>422</v>
      </c>
      <c r="AV66" s="1023"/>
      <c r="AW66" s="1023"/>
      <c r="AX66" s="1023"/>
      <c r="AY66" s="1024"/>
      <c r="AZ66" s="1022" t="s">
        <v>381</v>
      </c>
      <c r="BA66" s="1023"/>
      <c r="BB66" s="1023"/>
      <c r="BC66" s="1023"/>
      <c r="BD66" s="1036"/>
      <c r="BE66" s="236"/>
      <c r="BF66" s="236"/>
      <c r="BG66" s="236"/>
      <c r="BH66" s="236"/>
      <c r="BI66" s="236"/>
      <c r="BJ66" s="236"/>
      <c r="BK66" s="236"/>
      <c r="BL66" s="236"/>
      <c r="BM66" s="236"/>
      <c r="BN66" s="236"/>
      <c r="BO66" s="236"/>
      <c r="BP66" s="236"/>
      <c r="BQ66" s="233">
        <v>60</v>
      </c>
      <c r="BR66" s="238"/>
      <c r="BS66" s="966"/>
      <c r="BT66" s="967"/>
      <c r="BU66" s="967"/>
      <c r="BV66" s="967"/>
      <c r="BW66" s="967"/>
      <c r="BX66" s="967"/>
      <c r="BY66" s="967"/>
      <c r="BZ66" s="967"/>
      <c r="CA66" s="967"/>
      <c r="CB66" s="967"/>
      <c r="CC66" s="967"/>
      <c r="CD66" s="967"/>
      <c r="CE66" s="967"/>
      <c r="CF66" s="967"/>
      <c r="CG66" s="976"/>
      <c r="CH66" s="977"/>
      <c r="CI66" s="978"/>
      <c r="CJ66" s="978"/>
      <c r="CK66" s="978"/>
      <c r="CL66" s="979"/>
      <c r="CM66" s="977"/>
      <c r="CN66" s="978"/>
      <c r="CO66" s="978"/>
      <c r="CP66" s="978"/>
      <c r="CQ66" s="979"/>
      <c r="CR66" s="977"/>
      <c r="CS66" s="978"/>
      <c r="CT66" s="978"/>
      <c r="CU66" s="978"/>
      <c r="CV66" s="979"/>
      <c r="CW66" s="977"/>
      <c r="CX66" s="978"/>
      <c r="CY66" s="978"/>
      <c r="CZ66" s="978"/>
      <c r="DA66" s="979"/>
      <c r="DB66" s="977"/>
      <c r="DC66" s="978"/>
      <c r="DD66" s="978"/>
      <c r="DE66" s="978"/>
      <c r="DF66" s="979"/>
      <c r="DG66" s="977"/>
      <c r="DH66" s="978"/>
      <c r="DI66" s="978"/>
      <c r="DJ66" s="978"/>
      <c r="DK66" s="979"/>
      <c r="DL66" s="977"/>
      <c r="DM66" s="978"/>
      <c r="DN66" s="978"/>
      <c r="DO66" s="978"/>
      <c r="DP66" s="979"/>
      <c r="DQ66" s="977"/>
      <c r="DR66" s="978"/>
      <c r="DS66" s="978"/>
      <c r="DT66" s="978"/>
      <c r="DU66" s="979"/>
      <c r="DV66" s="966"/>
      <c r="DW66" s="967"/>
      <c r="DX66" s="967"/>
      <c r="DY66" s="967"/>
      <c r="DZ66" s="968"/>
      <c r="EA66" s="224"/>
    </row>
    <row r="67" spans="1:131" ht="26.25" customHeight="1" thickBot="1" x14ac:dyDescent="0.25">
      <c r="A67" s="1019"/>
      <c r="B67" s="1020"/>
      <c r="C67" s="1020"/>
      <c r="D67" s="1020"/>
      <c r="E67" s="1020"/>
      <c r="F67" s="1020"/>
      <c r="G67" s="1020"/>
      <c r="H67" s="1020"/>
      <c r="I67" s="1020"/>
      <c r="J67" s="1020"/>
      <c r="K67" s="1020"/>
      <c r="L67" s="1020"/>
      <c r="M67" s="1020"/>
      <c r="N67" s="1020"/>
      <c r="O67" s="1020"/>
      <c r="P67" s="1021"/>
      <c r="Q67" s="1025"/>
      <c r="R67" s="1026"/>
      <c r="S67" s="1026"/>
      <c r="T67" s="1026"/>
      <c r="U67" s="1027"/>
      <c r="V67" s="1025"/>
      <c r="W67" s="1026"/>
      <c r="X67" s="1026"/>
      <c r="Y67" s="1026"/>
      <c r="Z67" s="1027"/>
      <c r="AA67" s="1025"/>
      <c r="AB67" s="1026"/>
      <c r="AC67" s="1026"/>
      <c r="AD67" s="1026"/>
      <c r="AE67" s="1027"/>
      <c r="AF67" s="1031"/>
      <c r="AG67" s="1032"/>
      <c r="AH67" s="1032"/>
      <c r="AI67" s="1032"/>
      <c r="AJ67" s="1033"/>
      <c r="AK67" s="1034"/>
      <c r="AL67" s="1020"/>
      <c r="AM67" s="1020"/>
      <c r="AN67" s="1020"/>
      <c r="AO67" s="1021"/>
      <c r="AP67" s="1025"/>
      <c r="AQ67" s="1026"/>
      <c r="AR67" s="1026"/>
      <c r="AS67" s="1026"/>
      <c r="AT67" s="1027"/>
      <c r="AU67" s="1025"/>
      <c r="AV67" s="1026"/>
      <c r="AW67" s="1026"/>
      <c r="AX67" s="1026"/>
      <c r="AY67" s="1027"/>
      <c r="AZ67" s="1025"/>
      <c r="BA67" s="1026"/>
      <c r="BB67" s="1026"/>
      <c r="BC67" s="1026"/>
      <c r="BD67" s="1037"/>
      <c r="BE67" s="236"/>
      <c r="BF67" s="236"/>
      <c r="BG67" s="236"/>
      <c r="BH67" s="236"/>
      <c r="BI67" s="236"/>
      <c r="BJ67" s="236"/>
      <c r="BK67" s="236"/>
      <c r="BL67" s="236"/>
      <c r="BM67" s="236"/>
      <c r="BN67" s="236"/>
      <c r="BO67" s="236"/>
      <c r="BP67" s="236"/>
      <c r="BQ67" s="233">
        <v>61</v>
      </c>
      <c r="BR67" s="238"/>
      <c r="BS67" s="966"/>
      <c r="BT67" s="967"/>
      <c r="BU67" s="967"/>
      <c r="BV67" s="967"/>
      <c r="BW67" s="967"/>
      <c r="BX67" s="967"/>
      <c r="BY67" s="967"/>
      <c r="BZ67" s="967"/>
      <c r="CA67" s="967"/>
      <c r="CB67" s="967"/>
      <c r="CC67" s="967"/>
      <c r="CD67" s="967"/>
      <c r="CE67" s="967"/>
      <c r="CF67" s="967"/>
      <c r="CG67" s="976"/>
      <c r="CH67" s="977"/>
      <c r="CI67" s="978"/>
      <c r="CJ67" s="978"/>
      <c r="CK67" s="978"/>
      <c r="CL67" s="979"/>
      <c r="CM67" s="977"/>
      <c r="CN67" s="978"/>
      <c r="CO67" s="978"/>
      <c r="CP67" s="978"/>
      <c r="CQ67" s="979"/>
      <c r="CR67" s="977"/>
      <c r="CS67" s="978"/>
      <c r="CT67" s="978"/>
      <c r="CU67" s="978"/>
      <c r="CV67" s="979"/>
      <c r="CW67" s="977"/>
      <c r="CX67" s="978"/>
      <c r="CY67" s="978"/>
      <c r="CZ67" s="978"/>
      <c r="DA67" s="979"/>
      <c r="DB67" s="977"/>
      <c r="DC67" s="978"/>
      <c r="DD67" s="978"/>
      <c r="DE67" s="978"/>
      <c r="DF67" s="979"/>
      <c r="DG67" s="977"/>
      <c r="DH67" s="978"/>
      <c r="DI67" s="978"/>
      <c r="DJ67" s="978"/>
      <c r="DK67" s="979"/>
      <c r="DL67" s="977"/>
      <c r="DM67" s="978"/>
      <c r="DN67" s="978"/>
      <c r="DO67" s="978"/>
      <c r="DP67" s="979"/>
      <c r="DQ67" s="977"/>
      <c r="DR67" s="978"/>
      <c r="DS67" s="978"/>
      <c r="DT67" s="978"/>
      <c r="DU67" s="979"/>
      <c r="DV67" s="966"/>
      <c r="DW67" s="967"/>
      <c r="DX67" s="967"/>
      <c r="DY67" s="967"/>
      <c r="DZ67" s="968"/>
      <c r="EA67" s="224"/>
    </row>
    <row r="68" spans="1:131" ht="26.25" customHeight="1" thickTop="1" x14ac:dyDescent="0.2">
      <c r="A68" s="231">
        <v>1</v>
      </c>
      <c r="B68" s="1006" t="s">
        <v>589</v>
      </c>
      <c r="C68" s="1007"/>
      <c r="D68" s="1007"/>
      <c r="E68" s="1007"/>
      <c r="F68" s="1007"/>
      <c r="G68" s="1007"/>
      <c r="H68" s="1007"/>
      <c r="I68" s="1007"/>
      <c r="J68" s="1007"/>
      <c r="K68" s="1007"/>
      <c r="L68" s="1007"/>
      <c r="M68" s="1007"/>
      <c r="N68" s="1007"/>
      <c r="O68" s="1007"/>
      <c r="P68" s="1008"/>
      <c r="Q68" s="1009">
        <v>16052</v>
      </c>
      <c r="R68" s="1003"/>
      <c r="S68" s="1003"/>
      <c r="T68" s="1003"/>
      <c r="U68" s="1003"/>
      <c r="V68" s="1003">
        <v>16031</v>
      </c>
      <c r="W68" s="1003"/>
      <c r="X68" s="1003"/>
      <c r="Y68" s="1003"/>
      <c r="Z68" s="1003"/>
      <c r="AA68" s="1003">
        <v>21</v>
      </c>
      <c r="AB68" s="1003"/>
      <c r="AC68" s="1003"/>
      <c r="AD68" s="1003"/>
      <c r="AE68" s="1003"/>
      <c r="AF68" s="1003">
        <v>14</v>
      </c>
      <c r="AG68" s="1003"/>
      <c r="AH68" s="1003"/>
      <c r="AI68" s="1003"/>
      <c r="AJ68" s="1003"/>
      <c r="AK68" s="1003">
        <v>113</v>
      </c>
      <c r="AL68" s="1003"/>
      <c r="AM68" s="1003"/>
      <c r="AN68" s="1003"/>
      <c r="AO68" s="1003"/>
      <c r="AP68" s="1003" t="s">
        <v>523</v>
      </c>
      <c r="AQ68" s="1003"/>
      <c r="AR68" s="1003"/>
      <c r="AS68" s="1003"/>
      <c r="AT68" s="1003"/>
      <c r="AU68" s="1003" t="s">
        <v>523</v>
      </c>
      <c r="AV68" s="1003"/>
      <c r="AW68" s="1003"/>
      <c r="AX68" s="1003"/>
      <c r="AY68" s="1003"/>
      <c r="AZ68" s="1004"/>
      <c r="BA68" s="1004"/>
      <c r="BB68" s="1004"/>
      <c r="BC68" s="1004"/>
      <c r="BD68" s="1005"/>
      <c r="BE68" s="236"/>
      <c r="BF68" s="236"/>
      <c r="BG68" s="236"/>
      <c r="BH68" s="236"/>
      <c r="BI68" s="236"/>
      <c r="BJ68" s="236"/>
      <c r="BK68" s="236"/>
      <c r="BL68" s="236"/>
      <c r="BM68" s="236"/>
      <c r="BN68" s="236"/>
      <c r="BO68" s="236"/>
      <c r="BP68" s="236"/>
      <c r="BQ68" s="233">
        <v>62</v>
      </c>
      <c r="BR68" s="238"/>
      <c r="BS68" s="966"/>
      <c r="BT68" s="967"/>
      <c r="BU68" s="967"/>
      <c r="BV68" s="967"/>
      <c r="BW68" s="967"/>
      <c r="BX68" s="967"/>
      <c r="BY68" s="967"/>
      <c r="BZ68" s="967"/>
      <c r="CA68" s="967"/>
      <c r="CB68" s="967"/>
      <c r="CC68" s="967"/>
      <c r="CD68" s="967"/>
      <c r="CE68" s="967"/>
      <c r="CF68" s="967"/>
      <c r="CG68" s="976"/>
      <c r="CH68" s="977"/>
      <c r="CI68" s="978"/>
      <c r="CJ68" s="978"/>
      <c r="CK68" s="978"/>
      <c r="CL68" s="979"/>
      <c r="CM68" s="977"/>
      <c r="CN68" s="978"/>
      <c r="CO68" s="978"/>
      <c r="CP68" s="978"/>
      <c r="CQ68" s="979"/>
      <c r="CR68" s="977"/>
      <c r="CS68" s="978"/>
      <c r="CT68" s="978"/>
      <c r="CU68" s="978"/>
      <c r="CV68" s="979"/>
      <c r="CW68" s="977"/>
      <c r="CX68" s="978"/>
      <c r="CY68" s="978"/>
      <c r="CZ68" s="978"/>
      <c r="DA68" s="979"/>
      <c r="DB68" s="977"/>
      <c r="DC68" s="978"/>
      <c r="DD68" s="978"/>
      <c r="DE68" s="978"/>
      <c r="DF68" s="979"/>
      <c r="DG68" s="977"/>
      <c r="DH68" s="978"/>
      <c r="DI68" s="978"/>
      <c r="DJ68" s="978"/>
      <c r="DK68" s="979"/>
      <c r="DL68" s="977"/>
      <c r="DM68" s="978"/>
      <c r="DN68" s="978"/>
      <c r="DO68" s="978"/>
      <c r="DP68" s="979"/>
      <c r="DQ68" s="977"/>
      <c r="DR68" s="978"/>
      <c r="DS68" s="978"/>
      <c r="DT68" s="978"/>
      <c r="DU68" s="979"/>
      <c r="DV68" s="966"/>
      <c r="DW68" s="967"/>
      <c r="DX68" s="967"/>
      <c r="DY68" s="967"/>
      <c r="DZ68" s="968"/>
      <c r="EA68" s="224"/>
    </row>
    <row r="69" spans="1:131" ht="26.25" customHeight="1" x14ac:dyDescent="0.2">
      <c r="A69" s="233">
        <v>2</v>
      </c>
      <c r="B69" s="995" t="s">
        <v>590</v>
      </c>
      <c r="C69" s="996"/>
      <c r="D69" s="996"/>
      <c r="E69" s="996"/>
      <c r="F69" s="996"/>
      <c r="G69" s="996"/>
      <c r="H69" s="996"/>
      <c r="I69" s="996"/>
      <c r="J69" s="996"/>
      <c r="K69" s="996"/>
      <c r="L69" s="996"/>
      <c r="M69" s="996"/>
      <c r="N69" s="996"/>
      <c r="O69" s="996"/>
      <c r="P69" s="997"/>
      <c r="Q69" s="998">
        <v>88</v>
      </c>
      <c r="R69" s="992"/>
      <c r="S69" s="992"/>
      <c r="T69" s="992"/>
      <c r="U69" s="992"/>
      <c r="V69" s="992">
        <v>87</v>
      </c>
      <c r="W69" s="992"/>
      <c r="X69" s="992"/>
      <c r="Y69" s="992"/>
      <c r="Z69" s="992"/>
      <c r="AA69" s="992">
        <v>1</v>
      </c>
      <c r="AB69" s="992"/>
      <c r="AC69" s="992"/>
      <c r="AD69" s="992"/>
      <c r="AE69" s="992"/>
      <c r="AF69" s="992">
        <v>1</v>
      </c>
      <c r="AG69" s="992"/>
      <c r="AH69" s="992"/>
      <c r="AI69" s="992"/>
      <c r="AJ69" s="992"/>
      <c r="AK69" s="992">
        <v>8</v>
      </c>
      <c r="AL69" s="992"/>
      <c r="AM69" s="992"/>
      <c r="AN69" s="992"/>
      <c r="AO69" s="992"/>
      <c r="AP69" s="992" t="s">
        <v>523</v>
      </c>
      <c r="AQ69" s="992"/>
      <c r="AR69" s="992"/>
      <c r="AS69" s="992"/>
      <c r="AT69" s="992"/>
      <c r="AU69" s="992" t="s">
        <v>523</v>
      </c>
      <c r="AV69" s="992"/>
      <c r="AW69" s="992"/>
      <c r="AX69" s="992"/>
      <c r="AY69" s="992"/>
      <c r="AZ69" s="993"/>
      <c r="BA69" s="993"/>
      <c r="BB69" s="993"/>
      <c r="BC69" s="993"/>
      <c r="BD69" s="994"/>
      <c r="BE69" s="236"/>
      <c r="BF69" s="236"/>
      <c r="BG69" s="236"/>
      <c r="BH69" s="236"/>
      <c r="BI69" s="236"/>
      <c r="BJ69" s="236"/>
      <c r="BK69" s="236"/>
      <c r="BL69" s="236"/>
      <c r="BM69" s="236"/>
      <c r="BN69" s="236"/>
      <c r="BO69" s="236"/>
      <c r="BP69" s="236"/>
      <c r="BQ69" s="233">
        <v>63</v>
      </c>
      <c r="BR69" s="238"/>
      <c r="BS69" s="966"/>
      <c r="BT69" s="967"/>
      <c r="BU69" s="967"/>
      <c r="BV69" s="967"/>
      <c r="BW69" s="967"/>
      <c r="BX69" s="967"/>
      <c r="BY69" s="967"/>
      <c r="BZ69" s="967"/>
      <c r="CA69" s="967"/>
      <c r="CB69" s="967"/>
      <c r="CC69" s="967"/>
      <c r="CD69" s="967"/>
      <c r="CE69" s="967"/>
      <c r="CF69" s="967"/>
      <c r="CG69" s="976"/>
      <c r="CH69" s="977"/>
      <c r="CI69" s="978"/>
      <c r="CJ69" s="978"/>
      <c r="CK69" s="978"/>
      <c r="CL69" s="979"/>
      <c r="CM69" s="977"/>
      <c r="CN69" s="978"/>
      <c r="CO69" s="978"/>
      <c r="CP69" s="978"/>
      <c r="CQ69" s="979"/>
      <c r="CR69" s="977"/>
      <c r="CS69" s="978"/>
      <c r="CT69" s="978"/>
      <c r="CU69" s="978"/>
      <c r="CV69" s="979"/>
      <c r="CW69" s="977"/>
      <c r="CX69" s="978"/>
      <c r="CY69" s="978"/>
      <c r="CZ69" s="978"/>
      <c r="DA69" s="979"/>
      <c r="DB69" s="977"/>
      <c r="DC69" s="978"/>
      <c r="DD69" s="978"/>
      <c r="DE69" s="978"/>
      <c r="DF69" s="979"/>
      <c r="DG69" s="977"/>
      <c r="DH69" s="978"/>
      <c r="DI69" s="978"/>
      <c r="DJ69" s="978"/>
      <c r="DK69" s="979"/>
      <c r="DL69" s="977"/>
      <c r="DM69" s="978"/>
      <c r="DN69" s="978"/>
      <c r="DO69" s="978"/>
      <c r="DP69" s="979"/>
      <c r="DQ69" s="977"/>
      <c r="DR69" s="978"/>
      <c r="DS69" s="978"/>
      <c r="DT69" s="978"/>
      <c r="DU69" s="979"/>
      <c r="DV69" s="966"/>
      <c r="DW69" s="967"/>
      <c r="DX69" s="967"/>
      <c r="DY69" s="967"/>
      <c r="DZ69" s="968"/>
      <c r="EA69" s="224"/>
    </row>
    <row r="70" spans="1:131" ht="26.25" customHeight="1" x14ac:dyDescent="0.2">
      <c r="A70" s="233">
        <v>3</v>
      </c>
      <c r="B70" s="995" t="s">
        <v>591</v>
      </c>
      <c r="C70" s="996"/>
      <c r="D70" s="996"/>
      <c r="E70" s="996"/>
      <c r="F70" s="996"/>
      <c r="G70" s="996"/>
      <c r="H70" s="996"/>
      <c r="I70" s="996"/>
      <c r="J70" s="996"/>
      <c r="K70" s="996"/>
      <c r="L70" s="996"/>
      <c r="M70" s="996"/>
      <c r="N70" s="996"/>
      <c r="O70" s="996"/>
      <c r="P70" s="997"/>
      <c r="Q70" s="998">
        <v>468</v>
      </c>
      <c r="R70" s="992"/>
      <c r="S70" s="992"/>
      <c r="T70" s="992"/>
      <c r="U70" s="992"/>
      <c r="V70" s="992">
        <v>242</v>
      </c>
      <c r="W70" s="992"/>
      <c r="X70" s="992"/>
      <c r="Y70" s="992"/>
      <c r="Z70" s="992"/>
      <c r="AA70" s="992">
        <v>226</v>
      </c>
      <c r="AB70" s="992"/>
      <c r="AC70" s="992"/>
      <c r="AD70" s="992"/>
      <c r="AE70" s="992"/>
      <c r="AF70" s="992">
        <v>226</v>
      </c>
      <c r="AG70" s="992"/>
      <c r="AH70" s="992"/>
      <c r="AI70" s="992"/>
      <c r="AJ70" s="992"/>
      <c r="AK70" s="992" t="s">
        <v>523</v>
      </c>
      <c r="AL70" s="992"/>
      <c r="AM70" s="992"/>
      <c r="AN70" s="992"/>
      <c r="AO70" s="992"/>
      <c r="AP70" s="992" t="s">
        <v>523</v>
      </c>
      <c r="AQ70" s="992"/>
      <c r="AR70" s="992"/>
      <c r="AS70" s="992"/>
      <c r="AT70" s="992"/>
      <c r="AU70" s="992" t="s">
        <v>523</v>
      </c>
      <c r="AV70" s="992"/>
      <c r="AW70" s="992"/>
      <c r="AX70" s="992"/>
      <c r="AY70" s="992"/>
      <c r="AZ70" s="993"/>
      <c r="BA70" s="993"/>
      <c r="BB70" s="993"/>
      <c r="BC70" s="993"/>
      <c r="BD70" s="994"/>
      <c r="BE70" s="236"/>
      <c r="BF70" s="236"/>
      <c r="BG70" s="236"/>
      <c r="BH70" s="236"/>
      <c r="BI70" s="236"/>
      <c r="BJ70" s="236"/>
      <c r="BK70" s="236"/>
      <c r="BL70" s="236"/>
      <c r="BM70" s="236"/>
      <c r="BN70" s="236"/>
      <c r="BO70" s="236"/>
      <c r="BP70" s="236"/>
      <c r="BQ70" s="233">
        <v>64</v>
      </c>
      <c r="BR70" s="238"/>
      <c r="BS70" s="966"/>
      <c r="BT70" s="967"/>
      <c r="BU70" s="967"/>
      <c r="BV70" s="967"/>
      <c r="BW70" s="967"/>
      <c r="BX70" s="967"/>
      <c r="BY70" s="967"/>
      <c r="BZ70" s="967"/>
      <c r="CA70" s="967"/>
      <c r="CB70" s="967"/>
      <c r="CC70" s="967"/>
      <c r="CD70" s="967"/>
      <c r="CE70" s="967"/>
      <c r="CF70" s="967"/>
      <c r="CG70" s="976"/>
      <c r="CH70" s="977"/>
      <c r="CI70" s="978"/>
      <c r="CJ70" s="978"/>
      <c r="CK70" s="978"/>
      <c r="CL70" s="979"/>
      <c r="CM70" s="977"/>
      <c r="CN70" s="978"/>
      <c r="CO70" s="978"/>
      <c r="CP70" s="978"/>
      <c r="CQ70" s="979"/>
      <c r="CR70" s="977"/>
      <c r="CS70" s="978"/>
      <c r="CT70" s="978"/>
      <c r="CU70" s="978"/>
      <c r="CV70" s="979"/>
      <c r="CW70" s="977"/>
      <c r="CX70" s="978"/>
      <c r="CY70" s="978"/>
      <c r="CZ70" s="978"/>
      <c r="DA70" s="979"/>
      <c r="DB70" s="977"/>
      <c r="DC70" s="978"/>
      <c r="DD70" s="978"/>
      <c r="DE70" s="978"/>
      <c r="DF70" s="979"/>
      <c r="DG70" s="977"/>
      <c r="DH70" s="978"/>
      <c r="DI70" s="978"/>
      <c r="DJ70" s="978"/>
      <c r="DK70" s="979"/>
      <c r="DL70" s="977"/>
      <c r="DM70" s="978"/>
      <c r="DN70" s="978"/>
      <c r="DO70" s="978"/>
      <c r="DP70" s="979"/>
      <c r="DQ70" s="977"/>
      <c r="DR70" s="978"/>
      <c r="DS70" s="978"/>
      <c r="DT70" s="978"/>
      <c r="DU70" s="979"/>
      <c r="DV70" s="966"/>
      <c r="DW70" s="967"/>
      <c r="DX70" s="967"/>
      <c r="DY70" s="967"/>
      <c r="DZ70" s="968"/>
      <c r="EA70" s="224"/>
    </row>
    <row r="71" spans="1:131" ht="26.25" customHeight="1" x14ac:dyDescent="0.2">
      <c r="A71" s="233">
        <v>4</v>
      </c>
      <c r="B71" s="995" t="s">
        <v>592</v>
      </c>
      <c r="C71" s="996"/>
      <c r="D71" s="996"/>
      <c r="E71" s="996"/>
      <c r="F71" s="996"/>
      <c r="G71" s="996"/>
      <c r="H71" s="996"/>
      <c r="I71" s="996"/>
      <c r="J71" s="996"/>
      <c r="K71" s="996"/>
      <c r="L71" s="996"/>
      <c r="M71" s="996"/>
      <c r="N71" s="996"/>
      <c r="O71" s="996"/>
      <c r="P71" s="997"/>
      <c r="Q71" s="998">
        <v>1041</v>
      </c>
      <c r="R71" s="992"/>
      <c r="S71" s="992"/>
      <c r="T71" s="992"/>
      <c r="U71" s="992"/>
      <c r="V71" s="992">
        <v>1037</v>
      </c>
      <c r="W71" s="992"/>
      <c r="X71" s="992"/>
      <c r="Y71" s="992"/>
      <c r="Z71" s="992"/>
      <c r="AA71" s="992">
        <v>4</v>
      </c>
      <c r="AB71" s="992"/>
      <c r="AC71" s="992"/>
      <c r="AD71" s="992"/>
      <c r="AE71" s="992"/>
      <c r="AF71" s="992">
        <v>4</v>
      </c>
      <c r="AG71" s="992"/>
      <c r="AH71" s="992"/>
      <c r="AI71" s="992"/>
      <c r="AJ71" s="992"/>
      <c r="AK71" s="992" t="s">
        <v>523</v>
      </c>
      <c r="AL71" s="992"/>
      <c r="AM71" s="992"/>
      <c r="AN71" s="992"/>
      <c r="AO71" s="992"/>
      <c r="AP71" s="992" t="s">
        <v>523</v>
      </c>
      <c r="AQ71" s="992"/>
      <c r="AR71" s="992"/>
      <c r="AS71" s="992"/>
      <c r="AT71" s="992"/>
      <c r="AU71" s="992" t="s">
        <v>523</v>
      </c>
      <c r="AV71" s="992"/>
      <c r="AW71" s="992"/>
      <c r="AX71" s="992"/>
      <c r="AY71" s="992"/>
      <c r="AZ71" s="993"/>
      <c r="BA71" s="993"/>
      <c r="BB71" s="993"/>
      <c r="BC71" s="993"/>
      <c r="BD71" s="994"/>
      <c r="BE71" s="236"/>
      <c r="BF71" s="236"/>
      <c r="BG71" s="236"/>
      <c r="BH71" s="236"/>
      <c r="BI71" s="236"/>
      <c r="BJ71" s="236"/>
      <c r="BK71" s="236"/>
      <c r="BL71" s="236"/>
      <c r="BM71" s="236"/>
      <c r="BN71" s="236"/>
      <c r="BO71" s="236"/>
      <c r="BP71" s="236"/>
      <c r="BQ71" s="233">
        <v>65</v>
      </c>
      <c r="BR71" s="238"/>
      <c r="BS71" s="966"/>
      <c r="BT71" s="967"/>
      <c r="BU71" s="967"/>
      <c r="BV71" s="967"/>
      <c r="BW71" s="967"/>
      <c r="BX71" s="967"/>
      <c r="BY71" s="967"/>
      <c r="BZ71" s="967"/>
      <c r="CA71" s="967"/>
      <c r="CB71" s="967"/>
      <c r="CC71" s="967"/>
      <c r="CD71" s="967"/>
      <c r="CE71" s="967"/>
      <c r="CF71" s="967"/>
      <c r="CG71" s="976"/>
      <c r="CH71" s="977"/>
      <c r="CI71" s="978"/>
      <c r="CJ71" s="978"/>
      <c r="CK71" s="978"/>
      <c r="CL71" s="979"/>
      <c r="CM71" s="977"/>
      <c r="CN71" s="978"/>
      <c r="CO71" s="978"/>
      <c r="CP71" s="978"/>
      <c r="CQ71" s="979"/>
      <c r="CR71" s="977"/>
      <c r="CS71" s="978"/>
      <c r="CT71" s="978"/>
      <c r="CU71" s="978"/>
      <c r="CV71" s="979"/>
      <c r="CW71" s="977"/>
      <c r="CX71" s="978"/>
      <c r="CY71" s="978"/>
      <c r="CZ71" s="978"/>
      <c r="DA71" s="979"/>
      <c r="DB71" s="977"/>
      <c r="DC71" s="978"/>
      <c r="DD71" s="978"/>
      <c r="DE71" s="978"/>
      <c r="DF71" s="979"/>
      <c r="DG71" s="977"/>
      <c r="DH71" s="978"/>
      <c r="DI71" s="978"/>
      <c r="DJ71" s="978"/>
      <c r="DK71" s="979"/>
      <c r="DL71" s="977"/>
      <c r="DM71" s="978"/>
      <c r="DN71" s="978"/>
      <c r="DO71" s="978"/>
      <c r="DP71" s="979"/>
      <c r="DQ71" s="977"/>
      <c r="DR71" s="978"/>
      <c r="DS71" s="978"/>
      <c r="DT71" s="978"/>
      <c r="DU71" s="979"/>
      <c r="DV71" s="966"/>
      <c r="DW71" s="967"/>
      <c r="DX71" s="967"/>
      <c r="DY71" s="967"/>
      <c r="DZ71" s="968"/>
      <c r="EA71" s="224"/>
    </row>
    <row r="72" spans="1:131" ht="26.25" customHeight="1" x14ac:dyDescent="0.2">
      <c r="A72" s="233">
        <v>5</v>
      </c>
      <c r="B72" s="995" t="s">
        <v>593</v>
      </c>
      <c r="C72" s="996"/>
      <c r="D72" s="996"/>
      <c r="E72" s="996"/>
      <c r="F72" s="996"/>
      <c r="G72" s="996"/>
      <c r="H72" s="996"/>
      <c r="I72" s="996"/>
      <c r="J72" s="996"/>
      <c r="K72" s="996"/>
      <c r="L72" s="996"/>
      <c r="M72" s="996"/>
      <c r="N72" s="996"/>
      <c r="O72" s="996"/>
      <c r="P72" s="997"/>
      <c r="Q72" s="998">
        <v>368351</v>
      </c>
      <c r="R72" s="992"/>
      <c r="S72" s="992"/>
      <c r="T72" s="992"/>
      <c r="U72" s="992"/>
      <c r="V72" s="992">
        <v>355170</v>
      </c>
      <c r="W72" s="992"/>
      <c r="X72" s="992"/>
      <c r="Y72" s="992"/>
      <c r="Z72" s="992"/>
      <c r="AA72" s="992">
        <v>13181</v>
      </c>
      <c r="AB72" s="992"/>
      <c r="AC72" s="992"/>
      <c r="AD72" s="992"/>
      <c r="AE72" s="992"/>
      <c r="AF72" s="992">
        <v>13181</v>
      </c>
      <c r="AG72" s="992"/>
      <c r="AH72" s="992"/>
      <c r="AI72" s="992"/>
      <c r="AJ72" s="992"/>
      <c r="AK72" s="992">
        <v>2368</v>
      </c>
      <c r="AL72" s="992"/>
      <c r="AM72" s="992"/>
      <c r="AN72" s="992"/>
      <c r="AO72" s="992"/>
      <c r="AP72" s="992" t="s">
        <v>523</v>
      </c>
      <c r="AQ72" s="992"/>
      <c r="AR72" s="992"/>
      <c r="AS72" s="992"/>
      <c r="AT72" s="992"/>
      <c r="AU72" s="992" t="s">
        <v>523</v>
      </c>
      <c r="AV72" s="992"/>
      <c r="AW72" s="992"/>
      <c r="AX72" s="992"/>
      <c r="AY72" s="992"/>
      <c r="AZ72" s="993"/>
      <c r="BA72" s="993"/>
      <c r="BB72" s="993"/>
      <c r="BC72" s="993"/>
      <c r="BD72" s="994"/>
      <c r="BE72" s="236"/>
      <c r="BF72" s="236"/>
      <c r="BG72" s="236"/>
      <c r="BH72" s="236"/>
      <c r="BI72" s="236"/>
      <c r="BJ72" s="236"/>
      <c r="BK72" s="236"/>
      <c r="BL72" s="236"/>
      <c r="BM72" s="236"/>
      <c r="BN72" s="236"/>
      <c r="BO72" s="236"/>
      <c r="BP72" s="236"/>
      <c r="BQ72" s="233">
        <v>66</v>
      </c>
      <c r="BR72" s="238"/>
      <c r="BS72" s="966"/>
      <c r="BT72" s="967"/>
      <c r="BU72" s="967"/>
      <c r="BV72" s="967"/>
      <c r="BW72" s="967"/>
      <c r="BX72" s="967"/>
      <c r="BY72" s="967"/>
      <c r="BZ72" s="967"/>
      <c r="CA72" s="967"/>
      <c r="CB72" s="967"/>
      <c r="CC72" s="967"/>
      <c r="CD72" s="967"/>
      <c r="CE72" s="967"/>
      <c r="CF72" s="967"/>
      <c r="CG72" s="976"/>
      <c r="CH72" s="977"/>
      <c r="CI72" s="978"/>
      <c r="CJ72" s="978"/>
      <c r="CK72" s="978"/>
      <c r="CL72" s="979"/>
      <c r="CM72" s="977"/>
      <c r="CN72" s="978"/>
      <c r="CO72" s="978"/>
      <c r="CP72" s="978"/>
      <c r="CQ72" s="979"/>
      <c r="CR72" s="977"/>
      <c r="CS72" s="978"/>
      <c r="CT72" s="978"/>
      <c r="CU72" s="978"/>
      <c r="CV72" s="979"/>
      <c r="CW72" s="977"/>
      <c r="CX72" s="978"/>
      <c r="CY72" s="978"/>
      <c r="CZ72" s="978"/>
      <c r="DA72" s="979"/>
      <c r="DB72" s="977"/>
      <c r="DC72" s="978"/>
      <c r="DD72" s="978"/>
      <c r="DE72" s="978"/>
      <c r="DF72" s="979"/>
      <c r="DG72" s="977"/>
      <c r="DH72" s="978"/>
      <c r="DI72" s="978"/>
      <c r="DJ72" s="978"/>
      <c r="DK72" s="979"/>
      <c r="DL72" s="977"/>
      <c r="DM72" s="978"/>
      <c r="DN72" s="978"/>
      <c r="DO72" s="978"/>
      <c r="DP72" s="979"/>
      <c r="DQ72" s="977"/>
      <c r="DR72" s="978"/>
      <c r="DS72" s="978"/>
      <c r="DT72" s="978"/>
      <c r="DU72" s="979"/>
      <c r="DV72" s="966"/>
      <c r="DW72" s="967"/>
      <c r="DX72" s="967"/>
      <c r="DY72" s="967"/>
      <c r="DZ72" s="968"/>
      <c r="EA72" s="224"/>
    </row>
    <row r="73" spans="1:131" ht="26.25" customHeight="1" x14ac:dyDescent="0.2">
      <c r="A73" s="233">
        <v>6</v>
      </c>
      <c r="B73" s="995" t="s">
        <v>594</v>
      </c>
      <c r="C73" s="996"/>
      <c r="D73" s="996"/>
      <c r="E73" s="996"/>
      <c r="F73" s="996"/>
      <c r="G73" s="996"/>
      <c r="H73" s="996"/>
      <c r="I73" s="996"/>
      <c r="J73" s="996"/>
      <c r="K73" s="996"/>
      <c r="L73" s="996"/>
      <c r="M73" s="996"/>
      <c r="N73" s="996"/>
      <c r="O73" s="996"/>
      <c r="P73" s="997"/>
      <c r="Q73" s="998">
        <v>318</v>
      </c>
      <c r="R73" s="992"/>
      <c r="S73" s="992"/>
      <c r="T73" s="992"/>
      <c r="U73" s="992"/>
      <c r="V73" s="992">
        <v>287</v>
      </c>
      <c r="W73" s="992"/>
      <c r="X73" s="992"/>
      <c r="Y73" s="992"/>
      <c r="Z73" s="992"/>
      <c r="AA73" s="992">
        <v>31</v>
      </c>
      <c r="AB73" s="992"/>
      <c r="AC73" s="992"/>
      <c r="AD73" s="992"/>
      <c r="AE73" s="992"/>
      <c r="AF73" s="992">
        <v>31</v>
      </c>
      <c r="AG73" s="992"/>
      <c r="AH73" s="992"/>
      <c r="AI73" s="992"/>
      <c r="AJ73" s="992"/>
      <c r="AK73" s="992" t="s">
        <v>523</v>
      </c>
      <c r="AL73" s="992"/>
      <c r="AM73" s="992"/>
      <c r="AN73" s="992"/>
      <c r="AO73" s="992"/>
      <c r="AP73" s="992" t="s">
        <v>523</v>
      </c>
      <c r="AQ73" s="992"/>
      <c r="AR73" s="992"/>
      <c r="AS73" s="992"/>
      <c r="AT73" s="992"/>
      <c r="AU73" s="992" t="s">
        <v>523</v>
      </c>
      <c r="AV73" s="992"/>
      <c r="AW73" s="992"/>
      <c r="AX73" s="992"/>
      <c r="AY73" s="992"/>
      <c r="AZ73" s="993"/>
      <c r="BA73" s="993"/>
      <c r="BB73" s="993"/>
      <c r="BC73" s="993"/>
      <c r="BD73" s="994"/>
      <c r="BE73" s="236"/>
      <c r="BF73" s="236"/>
      <c r="BG73" s="236"/>
      <c r="BH73" s="236"/>
      <c r="BI73" s="236"/>
      <c r="BJ73" s="236"/>
      <c r="BK73" s="236"/>
      <c r="BL73" s="236"/>
      <c r="BM73" s="236"/>
      <c r="BN73" s="236"/>
      <c r="BO73" s="236"/>
      <c r="BP73" s="236"/>
      <c r="BQ73" s="233">
        <v>67</v>
      </c>
      <c r="BR73" s="238"/>
      <c r="BS73" s="966"/>
      <c r="BT73" s="967"/>
      <c r="BU73" s="967"/>
      <c r="BV73" s="967"/>
      <c r="BW73" s="967"/>
      <c r="BX73" s="967"/>
      <c r="BY73" s="967"/>
      <c r="BZ73" s="967"/>
      <c r="CA73" s="967"/>
      <c r="CB73" s="967"/>
      <c r="CC73" s="967"/>
      <c r="CD73" s="967"/>
      <c r="CE73" s="967"/>
      <c r="CF73" s="967"/>
      <c r="CG73" s="976"/>
      <c r="CH73" s="977"/>
      <c r="CI73" s="978"/>
      <c r="CJ73" s="978"/>
      <c r="CK73" s="978"/>
      <c r="CL73" s="979"/>
      <c r="CM73" s="977"/>
      <c r="CN73" s="978"/>
      <c r="CO73" s="978"/>
      <c r="CP73" s="978"/>
      <c r="CQ73" s="979"/>
      <c r="CR73" s="977"/>
      <c r="CS73" s="978"/>
      <c r="CT73" s="978"/>
      <c r="CU73" s="978"/>
      <c r="CV73" s="979"/>
      <c r="CW73" s="977"/>
      <c r="CX73" s="978"/>
      <c r="CY73" s="978"/>
      <c r="CZ73" s="978"/>
      <c r="DA73" s="979"/>
      <c r="DB73" s="977"/>
      <c r="DC73" s="978"/>
      <c r="DD73" s="978"/>
      <c r="DE73" s="978"/>
      <c r="DF73" s="979"/>
      <c r="DG73" s="977"/>
      <c r="DH73" s="978"/>
      <c r="DI73" s="978"/>
      <c r="DJ73" s="978"/>
      <c r="DK73" s="979"/>
      <c r="DL73" s="977"/>
      <c r="DM73" s="978"/>
      <c r="DN73" s="978"/>
      <c r="DO73" s="978"/>
      <c r="DP73" s="979"/>
      <c r="DQ73" s="977"/>
      <c r="DR73" s="978"/>
      <c r="DS73" s="978"/>
      <c r="DT73" s="978"/>
      <c r="DU73" s="979"/>
      <c r="DV73" s="966"/>
      <c r="DW73" s="967"/>
      <c r="DX73" s="967"/>
      <c r="DY73" s="967"/>
      <c r="DZ73" s="968"/>
      <c r="EA73" s="224"/>
    </row>
    <row r="74" spans="1:131" ht="26.25" customHeight="1" x14ac:dyDescent="0.2">
      <c r="A74" s="233">
        <v>7</v>
      </c>
      <c r="B74" s="995" t="s">
        <v>595</v>
      </c>
      <c r="C74" s="996"/>
      <c r="D74" s="996"/>
      <c r="E74" s="996"/>
      <c r="F74" s="996"/>
      <c r="G74" s="996"/>
      <c r="H74" s="996"/>
      <c r="I74" s="996"/>
      <c r="J74" s="996"/>
      <c r="K74" s="996"/>
      <c r="L74" s="996"/>
      <c r="M74" s="996"/>
      <c r="N74" s="996"/>
      <c r="O74" s="996"/>
      <c r="P74" s="997"/>
      <c r="Q74" s="998">
        <v>2299</v>
      </c>
      <c r="R74" s="992"/>
      <c r="S74" s="992"/>
      <c r="T74" s="992"/>
      <c r="U74" s="992"/>
      <c r="V74" s="992">
        <v>2043</v>
      </c>
      <c r="W74" s="992"/>
      <c r="X74" s="992"/>
      <c r="Y74" s="992"/>
      <c r="Z74" s="992"/>
      <c r="AA74" s="992">
        <v>256</v>
      </c>
      <c r="AB74" s="992"/>
      <c r="AC74" s="992"/>
      <c r="AD74" s="992"/>
      <c r="AE74" s="992"/>
      <c r="AF74" s="992">
        <v>195</v>
      </c>
      <c r="AG74" s="992"/>
      <c r="AH74" s="992"/>
      <c r="AI74" s="992"/>
      <c r="AJ74" s="992"/>
      <c r="AK74" s="992" t="s">
        <v>523</v>
      </c>
      <c r="AL74" s="992"/>
      <c r="AM74" s="992"/>
      <c r="AN74" s="992"/>
      <c r="AO74" s="992"/>
      <c r="AP74" s="992" t="s">
        <v>523</v>
      </c>
      <c r="AQ74" s="992"/>
      <c r="AR74" s="992"/>
      <c r="AS74" s="992"/>
      <c r="AT74" s="992"/>
      <c r="AU74" s="992" t="s">
        <v>523</v>
      </c>
      <c r="AV74" s="992"/>
      <c r="AW74" s="992"/>
      <c r="AX74" s="992"/>
      <c r="AY74" s="992"/>
      <c r="AZ74" s="993"/>
      <c r="BA74" s="993"/>
      <c r="BB74" s="993"/>
      <c r="BC74" s="993"/>
      <c r="BD74" s="994"/>
      <c r="BE74" s="236"/>
      <c r="BF74" s="236"/>
      <c r="BG74" s="236"/>
      <c r="BH74" s="236"/>
      <c r="BI74" s="236"/>
      <c r="BJ74" s="236"/>
      <c r="BK74" s="236"/>
      <c r="BL74" s="236"/>
      <c r="BM74" s="236"/>
      <c r="BN74" s="236"/>
      <c r="BO74" s="236"/>
      <c r="BP74" s="236"/>
      <c r="BQ74" s="233">
        <v>68</v>
      </c>
      <c r="BR74" s="238"/>
      <c r="BS74" s="966"/>
      <c r="BT74" s="967"/>
      <c r="BU74" s="967"/>
      <c r="BV74" s="967"/>
      <c r="BW74" s="967"/>
      <c r="BX74" s="967"/>
      <c r="BY74" s="967"/>
      <c r="BZ74" s="967"/>
      <c r="CA74" s="967"/>
      <c r="CB74" s="967"/>
      <c r="CC74" s="967"/>
      <c r="CD74" s="967"/>
      <c r="CE74" s="967"/>
      <c r="CF74" s="967"/>
      <c r="CG74" s="976"/>
      <c r="CH74" s="977"/>
      <c r="CI74" s="978"/>
      <c r="CJ74" s="978"/>
      <c r="CK74" s="978"/>
      <c r="CL74" s="979"/>
      <c r="CM74" s="977"/>
      <c r="CN74" s="978"/>
      <c r="CO74" s="978"/>
      <c r="CP74" s="978"/>
      <c r="CQ74" s="979"/>
      <c r="CR74" s="977"/>
      <c r="CS74" s="978"/>
      <c r="CT74" s="978"/>
      <c r="CU74" s="978"/>
      <c r="CV74" s="979"/>
      <c r="CW74" s="977"/>
      <c r="CX74" s="978"/>
      <c r="CY74" s="978"/>
      <c r="CZ74" s="978"/>
      <c r="DA74" s="979"/>
      <c r="DB74" s="977"/>
      <c r="DC74" s="978"/>
      <c r="DD74" s="978"/>
      <c r="DE74" s="978"/>
      <c r="DF74" s="979"/>
      <c r="DG74" s="977"/>
      <c r="DH74" s="978"/>
      <c r="DI74" s="978"/>
      <c r="DJ74" s="978"/>
      <c r="DK74" s="979"/>
      <c r="DL74" s="977"/>
      <c r="DM74" s="978"/>
      <c r="DN74" s="978"/>
      <c r="DO74" s="978"/>
      <c r="DP74" s="979"/>
      <c r="DQ74" s="977"/>
      <c r="DR74" s="978"/>
      <c r="DS74" s="978"/>
      <c r="DT74" s="978"/>
      <c r="DU74" s="979"/>
      <c r="DV74" s="966"/>
      <c r="DW74" s="967"/>
      <c r="DX74" s="967"/>
      <c r="DY74" s="967"/>
      <c r="DZ74" s="968"/>
      <c r="EA74" s="224"/>
    </row>
    <row r="75" spans="1:131" ht="26.25" customHeight="1" x14ac:dyDescent="0.2">
      <c r="A75" s="233">
        <v>8</v>
      </c>
      <c r="B75" s="995"/>
      <c r="C75" s="996"/>
      <c r="D75" s="996"/>
      <c r="E75" s="996"/>
      <c r="F75" s="996"/>
      <c r="G75" s="996"/>
      <c r="H75" s="996"/>
      <c r="I75" s="996"/>
      <c r="J75" s="996"/>
      <c r="K75" s="996"/>
      <c r="L75" s="996"/>
      <c r="M75" s="996"/>
      <c r="N75" s="996"/>
      <c r="O75" s="996"/>
      <c r="P75" s="997"/>
      <c r="Q75" s="999"/>
      <c r="R75" s="1000"/>
      <c r="S75" s="1000"/>
      <c r="T75" s="1000"/>
      <c r="U75" s="1001"/>
      <c r="V75" s="1002"/>
      <c r="W75" s="1000"/>
      <c r="X75" s="1000"/>
      <c r="Y75" s="1000"/>
      <c r="Z75" s="1001"/>
      <c r="AA75" s="1002"/>
      <c r="AB75" s="1000"/>
      <c r="AC75" s="1000"/>
      <c r="AD75" s="1000"/>
      <c r="AE75" s="1001"/>
      <c r="AF75" s="1002"/>
      <c r="AG75" s="1000"/>
      <c r="AH75" s="1000"/>
      <c r="AI75" s="1000"/>
      <c r="AJ75" s="1001"/>
      <c r="AK75" s="1002"/>
      <c r="AL75" s="1000"/>
      <c r="AM75" s="1000"/>
      <c r="AN75" s="1000"/>
      <c r="AO75" s="1001"/>
      <c r="AP75" s="1002"/>
      <c r="AQ75" s="1000"/>
      <c r="AR75" s="1000"/>
      <c r="AS75" s="1000"/>
      <c r="AT75" s="1001"/>
      <c r="AU75" s="1002"/>
      <c r="AV75" s="1000"/>
      <c r="AW75" s="1000"/>
      <c r="AX75" s="1000"/>
      <c r="AY75" s="1001"/>
      <c r="AZ75" s="993"/>
      <c r="BA75" s="993"/>
      <c r="BB75" s="993"/>
      <c r="BC75" s="993"/>
      <c r="BD75" s="994"/>
      <c r="BE75" s="236"/>
      <c r="BF75" s="236"/>
      <c r="BG75" s="236"/>
      <c r="BH75" s="236"/>
      <c r="BI75" s="236"/>
      <c r="BJ75" s="236"/>
      <c r="BK75" s="236"/>
      <c r="BL75" s="236"/>
      <c r="BM75" s="236"/>
      <c r="BN75" s="236"/>
      <c r="BO75" s="236"/>
      <c r="BP75" s="236"/>
      <c r="BQ75" s="233">
        <v>69</v>
      </c>
      <c r="BR75" s="238"/>
      <c r="BS75" s="966"/>
      <c r="BT75" s="967"/>
      <c r="BU75" s="967"/>
      <c r="BV75" s="967"/>
      <c r="BW75" s="967"/>
      <c r="BX75" s="967"/>
      <c r="BY75" s="967"/>
      <c r="BZ75" s="967"/>
      <c r="CA75" s="967"/>
      <c r="CB75" s="967"/>
      <c r="CC75" s="967"/>
      <c r="CD75" s="967"/>
      <c r="CE75" s="967"/>
      <c r="CF75" s="967"/>
      <c r="CG75" s="976"/>
      <c r="CH75" s="977"/>
      <c r="CI75" s="978"/>
      <c r="CJ75" s="978"/>
      <c r="CK75" s="978"/>
      <c r="CL75" s="979"/>
      <c r="CM75" s="977"/>
      <c r="CN75" s="978"/>
      <c r="CO75" s="978"/>
      <c r="CP75" s="978"/>
      <c r="CQ75" s="979"/>
      <c r="CR75" s="977"/>
      <c r="CS75" s="978"/>
      <c r="CT75" s="978"/>
      <c r="CU75" s="978"/>
      <c r="CV75" s="979"/>
      <c r="CW75" s="977"/>
      <c r="CX75" s="978"/>
      <c r="CY75" s="978"/>
      <c r="CZ75" s="978"/>
      <c r="DA75" s="979"/>
      <c r="DB75" s="977"/>
      <c r="DC75" s="978"/>
      <c r="DD75" s="978"/>
      <c r="DE75" s="978"/>
      <c r="DF75" s="979"/>
      <c r="DG75" s="977"/>
      <c r="DH75" s="978"/>
      <c r="DI75" s="978"/>
      <c r="DJ75" s="978"/>
      <c r="DK75" s="979"/>
      <c r="DL75" s="977"/>
      <c r="DM75" s="978"/>
      <c r="DN75" s="978"/>
      <c r="DO75" s="978"/>
      <c r="DP75" s="979"/>
      <c r="DQ75" s="977"/>
      <c r="DR75" s="978"/>
      <c r="DS75" s="978"/>
      <c r="DT75" s="978"/>
      <c r="DU75" s="979"/>
      <c r="DV75" s="966"/>
      <c r="DW75" s="967"/>
      <c r="DX75" s="967"/>
      <c r="DY75" s="967"/>
      <c r="DZ75" s="968"/>
      <c r="EA75" s="224"/>
    </row>
    <row r="76" spans="1:131" ht="26.25" customHeight="1" x14ac:dyDescent="0.2">
      <c r="A76" s="233">
        <v>9</v>
      </c>
      <c r="B76" s="995"/>
      <c r="C76" s="996"/>
      <c r="D76" s="996"/>
      <c r="E76" s="996"/>
      <c r="F76" s="996"/>
      <c r="G76" s="996"/>
      <c r="H76" s="996"/>
      <c r="I76" s="996"/>
      <c r="J76" s="996"/>
      <c r="K76" s="996"/>
      <c r="L76" s="996"/>
      <c r="M76" s="996"/>
      <c r="N76" s="996"/>
      <c r="O76" s="996"/>
      <c r="P76" s="997"/>
      <c r="Q76" s="999"/>
      <c r="R76" s="1000"/>
      <c r="S76" s="1000"/>
      <c r="T76" s="1000"/>
      <c r="U76" s="1001"/>
      <c r="V76" s="1002"/>
      <c r="W76" s="1000"/>
      <c r="X76" s="1000"/>
      <c r="Y76" s="1000"/>
      <c r="Z76" s="1001"/>
      <c r="AA76" s="1002"/>
      <c r="AB76" s="1000"/>
      <c r="AC76" s="1000"/>
      <c r="AD76" s="1000"/>
      <c r="AE76" s="1001"/>
      <c r="AF76" s="1002"/>
      <c r="AG76" s="1000"/>
      <c r="AH76" s="1000"/>
      <c r="AI76" s="1000"/>
      <c r="AJ76" s="1001"/>
      <c r="AK76" s="1002"/>
      <c r="AL76" s="1000"/>
      <c r="AM76" s="1000"/>
      <c r="AN76" s="1000"/>
      <c r="AO76" s="1001"/>
      <c r="AP76" s="1002"/>
      <c r="AQ76" s="1000"/>
      <c r="AR76" s="1000"/>
      <c r="AS76" s="1000"/>
      <c r="AT76" s="1001"/>
      <c r="AU76" s="1002"/>
      <c r="AV76" s="1000"/>
      <c r="AW76" s="1000"/>
      <c r="AX76" s="1000"/>
      <c r="AY76" s="1001"/>
      <c r="AZ76" s="993"/>
      <c r="BA76" s="993"/>
      <c r="BB76" s="993"/>
      <c r="BC76" s="993"/>
      <c r="BD76" s="994"/>
      <c r="BE76" s="236"/>
      <c r="BF76" s="236"/>
      <c r="BG76" s="236"/>
      <c r="BH76" s="236"/>
      <c r="BI76" s="236"/>
      <c r="BJ76" s="236"/>
      <c r="BK76" s="236"/>
      <c r="BL76" s="236"/>
      <c r="BM76" s="236"/>
      <c r="BN76" s="236"/>
      <c r="BO76" s="236"/>
      <c r="BP76" s="236"/>
      <c r="BQ76" s="233">
        <v>70</v>
      </c>
      <c r="BR76" s="238"/>
      <c r="BS76" s="966"/>
      <c r="BT76" s="967"/>
      <c r="BU76" s="967"/>
      <c r="BV76" s="967"/>
      <c r="BW76" s="967"/>
      <c r="BX76" s="967"/>
      <c r="BY76" s="967"/>
      <c r="BZ76" s="967"/>
      <c r="CA76" s="967"/>
      <c r="CB76" s="967"/>
      <c r="CC76" s="967"/>
      <c r="CD76" s="967"/>
      <c r="CE76" s="967"/>
      <c r="CF76" s="967"/>
      <c r="CG76" s="976"/>
      <c r="CH76" s="977"/>
      <c r="CI76" s="978"/>
      <c r="CJ76" s="978"/>
      <c r="CK76" s="978"/>
      <c r="CL76" s="979"/>
      <c r="CM76" s="977"/>
      <c r="CN76" s="978"/>
      <c r="CO76" s="978"/>
      <c r="CP76" s="978"/>
      <c r="CQ76" s="979"/>
      <c r="CR76" s="977"/>
      <c r="CS76" s="978"/>
      <c r="CT76" s="978"/>
      <c r="CU76" s="978"/>
      <c r="CV76" s="979"/>
      <c r="CW76" s="977"/>
      <c r="CX76" s="978"/>
      <c r="CY76" s="978"/>
      <c r="CZ76" s="978"/>
      <c r="DA76" s="979"/>
      <c r="DB76" s="977"/>
      <c r="DC76" s="978"/>
      <c r="DD76" s="978"/>
      <c r="DE76" s="978"/>
      <c r="DF76" s="979"/>
      <c r="DG76" s="977"/>
      <c r="DH76" s="978"/>
      <c r="DI76" s="978"/>
      <c r="DJ76" s="978"/>
      <c r="DK76" s="979"/>
      <c r="DL76" s="977"/>
      <c r="DM76" s="978"/>
      <c r="DN76" s="978"/>
      <c r="DO76" s="978"/>
      <c r="DP76" s="979"/>
      <c r="DQ76" s="977"/>
      <c r="DR76" s="978"/>
      <c r="DS76" s="978"/>
      <c r="DT76" s="978"/>
      <c r="DU76" s="979"/>
      <c r="DV76" s="966"/>
      <c r="DW76" s="967"/>
      <c r="DX76" s="967"/>
      <c r="DY76" s="967"/>
      <c r="DZ76" s="968"/>
      <c r="EA76" s="224"/>
    </row>
    <row r="77" spans="1:131" ht="26.25" customHeight="1" x14ac:dyDescent="0.2">
      <c r="A77" s="233">
        <v>10</v>
      </c>
      <c r="B77" s="995"/>
      <c r="C77" s="996"/>
      <c r="D77" s="996"/>
      <c r="E77" s="996"/>
      <c r="F77" s="996"/>
      <c r="G77" s="996"/>
      <c r="H77" s="996"/>
      <c r="I77" s="996"/>
      <c r="J77" s="996"/>
      <c r="K77" s="996"/>
      <c r="L77" s="996"/>
      <c r="M77" s="996"/>
      <c r="N77" s="996"/>
      <c r="O77" s="996"/>
      <c r="P77" s="997"/>
      <c r="Q77" s="999"/>
      <c r="R77" s="1000"/>
      <c r="S77" s="1000"/>
      <c r="T77" s="1000"/>
      <c r="U77" s="1001"/>
      <c r="V77" s="1002"/>
      <c r="W77" s="1000"/>
      <c r="X77" s="1000"/>
      <c r="Y77" s="1000"/>
      <c r="Z77" s="1001"/>
      <c r="AA77" s="1002"/>
      <c r="AB77" s="1000"/>
      <c r="AC77" s="1000"/>
      <c r="AD77" s="1000"/>
      <c r="AE77" s="1001"/>
      <c r="AF77" s="1002"/>
      <c r="AG77" s="1000"/>
      <c r="AH77" s="1000"/>
      <c r="AI77" s="1000"/>
      <c r="AJ77" s="1001"/>
      <c r="AK77" s="1002"/>
      <c r="AL77" s="1000"/>
      <c r="AM77" s="1000"/>
      <c r="AN77" s="1000"/>
      <c r="AO77" s="1001"/>
      <c r="AP77" s="1002"/>
      <c r="AQ77" s="1000"/>
      <c r="AR77" s="1000"/>
      <c r="AS77" s="1000"/>
      <c r="AT77" s="1001"/>
      <c r="AU77" s="1002"/>
      <c r="AV77" s="1000"/>
      <c r="AW77" s="1000"/>
      <c r="AX77" s="1000"/>
      <c r="AY77" s="1001"/>
      <c r="AZ77" s="993"/>
      <c r="BA77" s="993"/>
      <c r="BB77" s="993"/>
      <c r="BC77" s="993"/>
      <c r="BD77" s="994"/>
      <c r="BE77" s="236"/>
      <c r="BF77" s="236"/>
      <c r="BG77" s="236"/>
      <c r="BH77" s="236"/>
      <c r="BI77" s="236"/>
      <c r="BJ77" s="236"/>
      <c r="BK77" s="236"/>
      <c r="BL77" s="236"/>
      <c r="BM77" s="236"/>
      <c r="BN77" s="236"/>
      <c r="BO77" s="236"/>
      <c r="BP77" s="236"/>
      <c r="BQ77" s="233">
        <v>71</v>
      </c>
      <c r="BR77" s="238"/>
      <c r="BS77" s="966"/>
      <c r="BT77" s="967"/>
      <c r="BU77" s="967"/>
      <c r="BV77" s="967"/>
      <c r="BW77" s="967"/>
      <c r="BX77" s="967"/>
      <c r="BY77" s="967"/>
      <c r="BZ77" s="967"/>
      <c r="CA77" s="967"/>
      <c r="CB77" s="967"/>
      <c r="CC77" s="967"/>
      <c r="CD77" s="967"/>
      <c r="CE77" s="967"/>
      <c r="CF77" s="967"/>
      <c r="CG77" s="976"/>
      <c r="CH77" s="977"/>
      <c r="CI77" s="978"/>
      <c r="CJ77" s="978"/>
      <c r="CK77" s="978"/>
      <c r="CL77" s="979"/>
      <c r="CM77" s="977"/>
      <c r="CN77" s="978"/>
      <c r="CO77" s="978"/>
      <c r="CP77" s="978"/>
      <c r="CQ77" s="979"/>
      <c r="CR77" s="977"/>
      <c r="CS77" s="978"/>
      <c r="CT77" s="978"/>
      <c r="CU77" s="978"/>
      <c r="CV77" s="979"/>
      <c r="CW77" s="977"/>
      <c r="CX77" s="978"/>
      <c r="CY77" s="978"/>
      <c r="CZ77" s="978"/>
      <c r="DA77" s="979"/>
      <c r="DB77" s="977"/>
      <c r="DC77" s="978"/>
      <c r="DD77" s="978"/>
      <c r="DE77" s="978"/>
      <c r="DF77" s="979"/>
      <c r="DG77" s="977"/>
      <c r="DH77" s="978"/>
      <c r="DI77" s="978"/>
      <c r="DJ77" s="978"/>
      <c r="DK77" s="979"/>
      <c r="DL77" s="977"/>
      <c r="DM77" s="978"/>
      <c r="DN77" s="978"/>
      <c r="DO77" s="978"/>
      <c r="DP77" s="979"/>
      <c r="DQ77" s="977"/>
      <c r="DR77" s="978"/>
      <c r="DS77" s="978"/>
      <c r="DT77" s="978"/>
      <c r="DU77" s="979"/>
      <c r="DV77" s="966"/>
      <c r="DW77" s="967"/>
      <c r="DX77" s="967"/>
      <c r="DY77" s="967"/>
      <c r="DZ77" s="968"/>
      <c r="EA77" s="224"/>
    </row>
    <row r="78" spans="1:131" ht="26.25" customHeight="1" x14ac:dyDescent="0.2">
      <c r="A78" s="233">
        <v>11</v>
      </c>
      <c r="B78" s="995"/>
      <c r="C78" s="996"/>
      <c r="D78" s="996"/>
      <c r="E78" s="996"/>
      <c r="F78" s="996"/>
      <c r="G78" s="996"/>
      <c r="H78" s="996"/>
      <c r="I78" s="996"/>
      <c r="J78" s="996"/>
      <c r="K78" s="996"/>
      <c r="L78" s="996"/>
      <c r="M78" s="996"/>
      <c r="N78" s="996"/>
      <c r="O78" s="996"/>
      <c r="P78" s="997"/>
      <c r="Q78" s="998"/>
      <c r="R78" s="992"/>
      <c r="S78" s="992"/>
      <c r="T78" s="992"/>
      <c r="U78" s="992"/>
      <c r="V78" s="992"/>
      <c r="W78" s="992"/>
      <c r="X78" s="992"/>
      <c r="Y78" s="992"/>
      <c r="Z78" s="992"/>
      <c r="AA78" s="992"/>
      <c r="AB78" s="992"/>
      <c r="AC78" s="992"/>
      <c r="AD78" s="992"/>
      <c r="AE78" s="992"/>
      <c r="AF78" s="992"/>
      <c r="AG78" s="992"/>
      <c r="AH78" s="992"/>
      <c r="AI78" s="992"/>
      <c r="AJ78" s="992"/>
      <c r="AK78" s="992"/>
      <c r="AL78" s="992"/>
      <c r="AM78" s="992"/>
      <c r="AN78" s="992"/>
      <c r="AO78" s="992"/>
      <c r="AP78" s="992"/>
      <c r="AQ78" s="992"/>
      <c r="AR78" s="992"/>
      <c r="AS78" s="992"/>
      <c r="AT78" s="992"/>
      <c r="AU78" s="992"/>
      <c r="AV78" s="992"/>
      <c r="AW78" s="992"/>
      <c r="AX78" s="992"/>
      <c r="AY78" s="992"/>
      <c r="AZ78" s="993"/>
      <c r="BA78" s="993"/>
      <c r="BB78" s="993"/>
      <c r="BC78" s="993"/>
      <c r="BD78" s="994"/>
      <c r="BE78" s="236"/>
      <c r="BF78" s="236"/>
      <c r="BG78" s="236"/>
      <c r="BH78" s="236"/>
      <c r="BI78" s="236"/>
      <c r="BJ78" s="224"/>
      <c r="BK78" s="224"/>
      <c r="BL78" s="224"/>
      <c r="BM78" s="224"/>
      <c r="BN78" s="224"/>
      <c r="BO78" s="236"/>
      <c r="BP78" s="236"/>
      <c r="BQ78" s="233">
        <v>72</v>
      </c>
      <c r="BR78" s="238"/>
      <c r="BS78" s="966"/>
      <c r="BT78" s="967"/>
      <c r="BU78" s="967"/>
      <c r="BV78" s="967"/>
      <c r="BW78" s="967"/>
      <c r="BX78" s="967"/>
      <c r="BY78" s="967"/>
      <c r="BZ78" s="967"/>
      <c r="CA78" s="967"/>
      <c r="CB78" s="967"/>
      <c r="CC78" s="967"/>
      <c r="CD78" s="967"/>
      <c r="CE78" s="967"/>
      <c r="CF78" s="967"/>
      <c r="CG78" s="976"/>
      <c r="CH78" s="977"/>
      <c r="CI78" s="978"/>
      <c r="CJ78" s="978"/>
      <c r="CK78" s="978"/>
      <c r="CL78" s="979"/>
      <c r="CM78" s="977"/>
      <c r="CN78" s="978"/>
      <c r="CO78" s="978"/>
      <c r="CP78" s="978"/>
      <c r="CQ78" s="979"/>
      <c r="CR78" s="977"/>
      <c r="CS78" s="978"/>
      <c r="CT78" s="978"/>
      <c r="CU78" s="978"/>
      <c r="CV78" s="979"/>
      <c r="CW78" s="977"/>
      <c r="CX78" s="978"/>
      <c r="CY78" s="978"/>
      <c r="CZ78" s="978"/>
      <c r="DA78" s="979"/>
      <c r="DB78" s="977"/>
      <c r="DC78" s="978"/>
      <c r="DD78" s="978"/>
      <c r="DE78" s="978"/>
      <c r="DF78" s="979"/>
      <c r="DG78" s="977"/>
      <c r="DH78" s="978"/>
      <c r="DI78" s="978"/>
      <c r="DJ78" s="978"/>
      <c r="DK78" s="979"/>
      <c r="DL78" s="977"/>
      <c r="DM78" s="978"/>
      <c r="DN78" s="978"/>
      <c r="DO78" s="978"/>
      <c r="DP78" s="979"/>
      <c r="DQ78" s="977"/>
      <c r="DR78" s="978"/>
      <c r="DS78" s="978"/>
      <c r="DT78" s="978"/>
      <c r="DU78" s="979"/>
      <c r="DV78" s="966"/>
      <c r="DW78" s="967"/>
      <c r="DX78" s="967"/>
      <c r="DY78" s="967"/>
      <c r="DZ78" s="968"/>
      <c r="EA78" s="224"/>
    </row>
    <row r="79" spans="1:131" ht="26.25" customHeight="1" x14ac:dyDescent="0.2">
      <c r="A79" s="233">
        <v>12</v>
      </c>
      <c r="B79" s="995"/>
      <c r="C79" s="996"/>
      <c r="D79" s="996"/>
      <c r="E79" s="996"/>
      <c r="F79" s="996"/>
      <c r="G79" s="996"/>
      <c r="H79" s="996"/>
      <c r="I79" s="996"/>
      <c r="J79" s="996"/>
      <c r="K79" s="996"/>
      <c r="L79" s="996"/>
      <c r="M79" s="996"/>
      <c r="N79" s="996"/>
      <c r="O79" s="996"/>
      <c r="P79" s="997"/>
      <c r="Q79" s="998"/>
      <c r="R79" s="992"/>
      <c r="S79" s="992"/>
      <c r="T79" s="992"/>
      <c r="U79" s="992"/>
      <c r="V79" s="992"/>
      <c r="W79" s="992"/>
      <c r="X79" s="992"/>
      <c r="Y79" s="992"/>
      <c r="Z79" s="992"/>
      <c r="AA79" s="992"/>
      <c r="AB79" s="992"/>
      <c r="AC79" s="992"/>
      <c r="AD79" s="992"/>
      <c r="AE79" s="992"/>
      <c r="AF79" s="992"/>
      <c r="AG79" s="992"/>
      <c r="AH79" s="992"/>
      <c r="AI79" s="992"/>
      <c r="AJ79" s="992"/>
      <c r="AK79" s="992"/>
      <c r="AL79" s="992"/>
      <c r="AM79" s="992"/>
      <c r="AN79" s="992"/>
      <c r="AO79" s="992"/>
      <c r="AP79" s="992"/>
      <c r="AQ79" s="992"/>
      <c r="AR79" s="992"/>
      <c r="AS79" s="992"/>
      <c r="AT79" s="992"/>
      <c r="AU79" s="992"/>
      <c r="AV79" s="992"/>
      <c r="AW79" s="992"/>
      <c r="AX79" s="992"/>
      <c r="AY79" s="992"/>
      <c r="AZ79" s="993"/>
      <c r="BA79" s="993"/>
      <c r="BB79" s="993"/>
      <c r="BC79" s="993"/>
      <c r="BD79" s="994"/>
      <c r="BE79" s="236"/>
      <c r="BF79" s="236"/>
      <c r="BG79" s="236"/>
      <c r="BH79" s="236"/>
      <c r="BI79" s="236"/>
      <c r="BJ79" s="224"/>
      <c r="BK79" s="224"/>
      <c r="BL79" s="224"/>
      <c r="BM79" s="224"/>
      <c r="BN79" s="224"/>
      <c r="BO79" s="236"/>
      <c r="BP79" s="236"/>
      <c r="BQ79" s="233">
        <v>73</v>
      </c>
      <c r="BR79" s="238"/>
      <c r="BS79" s="966"/>
      <c r="BT79" s="967"/>
      <c r="BU79" s="967"/>
      <c r="BV79" s="967"/>
      <c r="BW79" s="967"/>
      <c r="BX79" s="967"/>
      <c r="BY79" s="967"/>
      <c r="BZ79" s="967"/>
      <c r="CA79" s="967"/>
      <c r="CB79" s="967"/>
      <c r="CC79" s="967"/>
      <c r="CD79" s="967"/>
      <c r="CE79" s="967"/>
      <c r="CF79" s="967"/>
      <c r="CG79" s="976"/>
      <c r="CH79" s="977"/>
      <c r="CI79" s="978"/>
      <c r="CJ79" s="978"/>
      <c r="CK79" s="978"/>
      <c r="CL79" s="979"/>
      <c r="CM79" s="977"/>
      <c r="CN79" s="978"/>
      <c r="CO79" s="978"/>
      <c r="CP79" s="978"/>
      <c r="CQ79" s="979"/>
      <c r="CR79" s="977"/>
      <c r="CS79" s="978"/>
      <c r="CT79" s="978"/>
      <c r="CU79" s="978"/>
      <c r="CV79" s="979"/>
      <c r="CW79" s="977"/>
      <c r="CX79" s="978"/>
      <c r="CY79" s="978"/>
      <c r="CZ79" s="978"/>
      <c r="DA79" s="979"/>
      <c r="DB79" s="977"/>
      <c r="DC79" s="978"/>
      <c r="DD79" s="978"/>
      <c r="DE79" s="978"/>
      <c r="DF79" s="979"/>
      <c r="DG79" s="977"/>
      <c r="DH79" s="978"/>
      <c r="DI79" s="978"/>
      <c r="DJ79" s="978"/>
      <c r="DK79" s="979"/>
      <c r="DL79" s="977"/>
      <c r="DM79" s="978"/>
      <c r="DN79" s="978"/>
      <c r="DO79" s="978"/>
      <c r="DP79" s="979"/>
      <c r="DQ79" s="977"/>
      <c r="DR79" s="978"/>
      <c r="DS79" s="978"/>
      <c r="DT79" s="978"/>
      <c r="DU79" s="979"/>
      <c r="DV79" s="966"/>
      <c r="DW79" s="967"/>
      <c r="DX79" s="967"/>
      <c r="DY79" s="967"/>
      <c r="DZ79" s="968"/>
      <c r="EA79" s="224"/>
    </row>
    <row r="80" spans="1:131" ht="26.25" customHeight="1" x14ac:dyDescent="0.2">
      <c r="A80" s="233">
        <v>13</v>
      </c>
      <c r="B80" s="995"/>
      <c r="C80" s="996"/>
      <c r="D80" s="996"/>
      <c r="E80" s="996"/>
      <c r="F80" s="996"/>
      <c r="G80" s="996"/>
      <c r="H80" s="996"/>
      <c r="I80" s="996"/>
      <c r="J80" s="996"/>
      <c r="K80" s="996"/>
      <c r="L80" s="996"/>
      <c r="M80" s="996"/>
      <c r="N80" s="996"/>
      <c r="O80" s="996"/>
      <c r="P80" s="997"/>
      <c r="Q80" s="998"/>
      <c r="R80" s="992"/>
      <c r="S80" s="992"/>
      <c r="T80" s="992"/>
      <c r="U80" s="992"/>
      <c r="V80" s="992"/>
      <c r="W80" s="992"/>
      <c r="X80" s="992"/>
      <c r="Y80" s="992"/>
      <c r="Z80" s="992"/>
      <c r="AA80" s="992"/>
      <c r="AB80" s="992"/>
      <c r="AC80" s="992"/>
      <c r="AD80" s="992"/>
      <c r="AE80" s="992"/>
      <c r="AF80" s="992"/>
      <c r="AG80" s="992"/>
      <c r="AH80" s="992"/>
      <c r="AI80" s="992"/>
      <c r="AJ80" s="992"/>
      <c r="AK80" s="992"/>
      <c r="AL80" s="992"/>
      <c r="AM80" s="992"/>
      <c r="AN80" s="992"/>
      <c r="AO80" s="992"/>
      <c r="AP80" s="992"/>
      <c r="AQ80" s="992"/>
      <c r="AR80" s="992"/>
      <c r="AS80" s="992"/>
      <c r="AT80" s="992"/>
      <c r="AU80" s="992"/>
      <c r="AV80" s="992"/>
      <c r="AW80" s="992"/>
      <c r="AX80" s="992"/>
      <c r="AY80" s="992"/>
      <c r="AZ80" s="993"/>
      <c r="BA80" s="993"/>
      <c r="BB80" s="993"/>
      <c r="BC80" s="993"/>
      <c r="BD80" s="994"/>
      <c r="BE80" s="236"/>
      <c r="BF80" s="236"/>
      <c r="BG80" s="236"/>
      <c r="BH80" s="236"/>
      <c r="BI80" s="236"/>
      <c r="BJ80" s="236"/>
      <c r="BK80" s="236"/>
      <c r="BL80" s="236"/>
      <c r="BM80" s="236"/>
      <c r="BN80" s="236"/>
      <c r="BO80" s="236"/>
      <c r="BP80" s="236"/>
      <c r="BQ80" s="233">
        <v>74</v>
      </c>
      <c r="BR80" s="238"/>
      <c r="BS80" s="966"/>
      <c r="BT80" s="967"/>
      <c r="BU80" s="967"/>
      <c r="BV80" s="967"/>
      <c r="BW80" s="967"/>
      <c r="BX80" s="967"/>
      <c r="BY80" s="967"/>
      <c r="BZ80" s="967"/>
      <c r="CA80" s="967"/>
      <c r="CB80" s="967"/>
      <c r="CC80" s="967"/>
      <c r="CD80" s="967"/>
      <c r="CE80" s="967"/>
      <c r="CF80" s="967"/>
      <c r="CG80" s="976"/>
      <c r="CH80" s="977"/>
      <c r="CI80" s="978"/>
      <c r="CJ80" s="978"/>
      <c r="CK80" s="978"/>
      <c r="CL80" s="979"/>
      <c r="CM80" s="977"/>
      <c r="CN80" s="978"/>
      <c r="CO80" s="978"/>
      <c r="CP80" s="978"/>
      <c r="CQ80" s="979"/>
      <c r="CR80" s="977"/>
      <c r="CS80" s="978"/>
      <c r="CT80" s="978"/>
      <c r="CU80" s="978"/>
      <c r="CV80" s="979"/>
      <c r="CW80" s="977"/>
      <c r="CX80" s="978"/>
      <c r="CY80" s="978"/>
      <c r="CZ80" s="978"/>
      <c r="DA80" s="979"/>
      <c r="DB80" s="977"/>
      <c r="DC80" s="978"/>
      <c r="DD80" s="978"/>
      <c r="DE80" s="978"/>
      <c r="DF80" s="979"/>
      <c r="DG80" s="977"/>
      <c r="DH80" s="978"/>
      <c r="DI80" s="978"/>
      <c r="DJ80" s="978"/>
      <c r="DK80" s="979"/>
      <c r="DL80" s="977"/>
      <c r="DM80" s="978"/>
      <c r="DN80" s="978"/>
      <c r="DO80" s="978"/>
      <c r="DP80" s="979"/>
      <c r="DQ80" s="977"/>
      <c r="DR80" s="978"/>
      <c r="DS80" s="978"/>
      <c r="DT80" s="978"/>
      <c r="DU80" s="979"/>
      <c r="DV80" s="966"/>
      <c r="DW80" s="967"/>
      <c r="DX80" s="967"/>
      <c r="DY80" s="967"/>
      <c r="DZ80" s="968"/>
      <c r="EA80" s="224"/>
    </row>
    <row r="81" spans="1:131" ht="26.25" customHeight="1" x14ac:dyDescent="0.2">
      <c r="A81" s="233">
        <v>14</v>
      </c>
      <c r="B81" s="995"/>
      <c r="C81" s="996"/>
      <c r="D81" s="996"/>
      <c r="E81" s="996"/>
      <c r="F81" s="996"/>
      <c r="G81" s="996"/>
      <c r="H81" s="996"/>
      <c r="I81" s="996"/>
      <c r="J81" s="996"/>
      <c r="K81" s="996"/>
      <c r="L81" s="996"/>
      <c r="M81" s="996"/>
      <c r="N81" s="996"/>
      <c r="O81" s="996"/>
      <c r="P81" s="997"/>
      <c r="Q81" s="998"/>
      <c r="R81" s="992"/>
      <c r="S81" s="992"/>
      <c r="T81" s="992"/>
      <c r="U81" s="992"/>
      <c r="V81" s="992"/>
      <c r="W81" s="992"/>
      <c r="X81" s="992"/>
      <c r="Y81" s="992"/>
      <c r="Z81" s="992"/>
      <c r="AA81" s="992"/>
      <c r="AB81" s="992"/>
      <c r="AC81" s="992"/>
      <c r="AD81" s="992"/>
      <c r="AE81" s="992"/>
      <c r="AF81" s="992"/>
      <c r="AG81" s="992"/>
      <c r="AH81" s="992"/>
      <c r="AI81" s="992"/>
      <c r="AJ81" s="992"/>
      <c r="AK81" s="992"/>
      <c r="AL81" s="992"/>
      <c r="AM81" s="992"/>
      <c r="AN81" s="992"/>
      <c r="AO81" s="992"/>
      <c r="AP81" s="992"/>
      <c r="AQ81" s="992"/>
      <c r="AR81" s="992"/>
      <c r="AS81" s="992"/>
      <c r="AT81" s="992"/>
      <c r="AU81" s="992"/>
      <c r="AV81" s="992"/>
      <c r="AW81" s="992"/>
      <c r="AX81" s="992"/>
      <c r="AY81" s="992"/>
      <c r="AZ81" s="993"/>
      <c r="BA81" s="993"/>
      <c r="BB81" s="993"/>
      <c r="BC81" s="993"/>
      <c r="BD81" s="994"/>
      <c r="BE81" s="236"/>
      <c r="BF81" s="236"/>
      <c r="BG81" s="236"/>
      <c r="BH81" s="236"/>
      <c r="BI81" s="236"/>
      <c r="BJ81" s="236"/>
      <c r="BK81" s="236"/>
      <c r="BL81" s="236"/>
      <c r="BM81" s="236"/>
      <c r="BN81" s="236"/>
      <c r="BO81" s="236"/>
      <c r="BP81" s="236"/>
      <c r="BQ81" s="233">
        <v>75</v>
      </c>
      <c r="BR81" s="238"/>
      <c r="BS81" s="966"/>
      <c r="BT81" s="967"/>
      <c r="BU81" s="967"/>
      <c r="BV81" s="967"/>
      <c r="BW81" s="967"/>
      <c r="BX81" s="967"/>
      <c r="BY81" s="967"/>
      <c r="BZ81" s="967"/>
      <c r="CA81" s="967"/>
      <c r="CB81" s="967"/>
      <c r="CC81" s="967"/>
      <c r="CD81" s="967"/>
      <c r="CE81" s="967"/>
      <c r="CF81" s="967"/>
      <c r="CG81" s="976"/>
      <c r="CH81" s="977"/>
      <c r="CI81" s="978"/>
      <c r="CJ81" s="978"/>
      <c r="CK81" s="978"/>
      <c r="CL81" s="979"/>
      <c r="CM81" s="977"/>
      <c r="CN81" s="978"/>
      <c r="CO81" s="978"/>
      <c r="CP81" s="978"/>
      <c r="CQ81" s="979"/>
      <c r="CR81" s="977"/>
      <c r="CS81" s="978"/>
      <c r="CT81" s="978"/>
      <c r="CU81" s="978"/>
      <c r="CV81" s="979"/>
      <c r="CW81" s="977"/>
      <c r="CX81" s="978"/>
      <c r="CY81" s="978"/>
      <c r="CZ81" s="978"/>
      <c r="DA81" s="979"/>
      <c r="DB81" s="977"/>
      <c r="DC81" s="978"/>
      <c r="DD81" s="978"/>
      <c r="DE81" s="978"/>
      <c r="DF81" s="979"/>
      <c r="DG81" s="977"/>
      <c r="DH81" s="978"/>
      <c r="DI81" s="978"/>
      <c r="DJ81" s="978"/>
      <c r="DK81" s="979"/>
      <c r="DL81" s="977"/>
      <c r="DM81" s="978"/>
      <c r="DN81" s="978"/>
      <c r="DO81" s="978"/>
      <c r="DP81" s="979"/>
      <c r="DQ81" s="977"/>
      <c r="DR81" s="978"/>
      <c r="DS81" s="978"/>
      <c r="DT81" s="978"/>
      <c r="DU81" s="979"/>
      <c r="DV81" s="966"/>
      <c r="DW81" s="967"/>
      <c r="DX81" s="967"/>
      <c r="DY81" s="967"/>
      <c r="DZ81" s="968"/>
      <c r="EA81" s="224"/>
    </row>
    <row r="82" spans="1:131" ht="26.25" customHeight="1" x14ac:dyDescent="0.2">
      <c r="A82" s="233">
        <v>15</v>
      </c>
      <c r="B82" s="995"/>
      <c r="C82" s="996"/>
      <c r="D82" s="996"/>
      <c r="E82" s="996"/>
      <c r="F82" s="996"/>
      <c r="G82" s="996"/>
      <c r="H82" s="996"/>
      <c r="I82" s="996"/>
      <c r="J82" s="996"/>
      <c r="K82" s="996"/>
      <c r="L82" s="996"/>
      <c r="M82" s="996"/>
      <c r="N82" s="996"/>
      <c r="O82" s="996"/>
      <c r="P82" s="997"/>
      <c r="Q82" s="998"/>
      <c r="R82" s="992"/>
      <c r="S82" s="992"/>
      <c r="T82" s="992"/>
      <c r="U82" s="992"/>
      <c r="V82" s="992"/>
      <c r="W82" s="992"/>
      <c r="X82" s="992"/>
      <c r="Y82" s="992"/>
      <c r="Z82" s="992"/>
      <c r="AA82" s="992"/>
      <c r="AB82" s="992"/>
      <c r="AC82" s="992"/>
      <c r="AD82" s="992"/>
      <c r="AE82" s="992"/>
      <c r="AF82" s="992"/>
      <c r="AG82" s="992"/>
      <c r="AH82" s="992"/>
      <c r="AI82" s="992"/>
      <c r="AJ82" s="992"/>
      <c r="AK82" s="992"/>
      <c r="AL82" s="992"/>
      <c r="AM82" s="992"/>
      <c r="AN82" s="992"/>
      <c r="AO82" s="992"/>
      <c r="AP82" s="992"/>
      <c r="AQ82" s="992"/>
      <c r="AR82" s="992"/>
      <c r="AS82" s="992"/>
      <c r="AT82" s="992"/>
      <c r="AU82" s="992"/>
      <c r="AV82" s="992"/>
      <c r="AW82" s="992"/>
      <c r="AX82" s="992"/>
      <c r="AY82" s="992"/>
      <c r="AZ82" s="993"/>
      <c r="BA82" s="993"/>
      <c r="BB82" s="993"/>
      <c r="BC82" s="993"/>
      <c r="BD82" s="994"/>
      <c r="BE82" s="236"/>
      <c r="BF82" s="236"/>
      <c r="BG82" s="236"/>
      <c r="BH82" s="236"/>
      <c r="BI82" s="236"/>
      <c r="BJ82" s="236"/>
      <c r="BK82" s="236"/>
      <c r="BL82" s="236"/>
      <c r="BM82" s="236"/>
      <c r="BN82" s="236"/>
      <c r="BO82" s="236"/>
      <c r="BP82" s="236"/>
      <c r="BQ82" s="233">
        <v>76</v>
      </c>
      <c r="BR82" s="238"/>
      <c r="BS82" s="966"/>
      <c r="BT82" s="967"/>
      <c r="BU82" s="967"/>
      <c r="BV82" s="967"/>
      <c r="BW82" s="967"/>
      <c r="BX82" s="967"/>
      <c r="BY82" s="967"/>
      <c r="BZ82" s="967"/>
      <c r="CA82" s="967"/>
      <c r="CB82" s="967"/>
      <c r="CC82" s="967"/>
      <c r="CD82" s="967"/>
      <c r="CE82" s="967"/>
      <c r="CF82" s="967"/>
      <c r="CG82" s="976"/>
      <c r="CH82" s="977"/>
      <c r="CI82" s="978"/>
      <c r="CJ82" s="978"/>
      <c r="CK82" s="978"/>
      <c r="CL82" s="979"/>
      <c r="CM82" s="977"/>
      <c r="CN82" s="978"/>
      <c r="CO82" s="978"/>
      <c r="CP82" s="978"/>
      <c r="CQ82" s="979"/>
      <c r="CR82" s="977"/>
      <c r="CS82" s="978"/>
      <c r="CT82" s="978"/>
      <c r="CU82" s="978"/>
      <c r="CV82" s="979"/>
      <c r="CW82" s="977"/>
      <c r="CX82" s="978"/>
      <c r="CY82" s="978"/>
      <c r="CZ82" s="978"/>
      <c r="DA82" s="979"/>
      <c r="DB82" s="977"/>
      <c r="DC82" s="978"/>
      <c r="DD82" s="978"/>
      <c r="DE82" s="978"/>
      <c r="DF82" s="979"/>
      <c r="DG82" s="977"/>
      <c r="DH82" s="978"/>
      <c r="DI82" s="978"/>
      <c r="DJ82" s="978"/>
      <c r="DK82" s="979"/>
      <c r="DL82" s="977"/>
      <c r="DM82" s="978"/>
      <c r="DN82" s="978"/>
      <c r="DO82" s="978"/>
      <c r="DP82" s="979"/>
      <c r="DQ82" s="977"/>
      <c r="DR82" s="978"/>
      <c r="DS82" s="978"/>
      <c r="DT82" s="978"/>
      <c r="DU82" s="979"/>
      <c r="DV82" s="966"/>
      <c r="DW82" s="967"/>
      <c r="DX82" s="967"/>
      <c r="DY82" s="967"/>
      <c r="DZ82" s="968"/>
      <c r="EA82" s="224"/>
    </row>
    <row r="83" spans="1:131" ht="26.25" customHeight="1" x14ac:dyDescent="0.2">
      <c r="A83" s="233">
        <v>16</v>
      </c>
      <c r="B83" s="995"/>
      <c r="C83" s="996"/>
      <c r="D83" s="996"/>
      <c r="E83" s="996"/>
      <c r="F83" s="996"/>
      <c r="G83" s="996"/>
      <c r="H83" s="996"/>
      <c r="I83" s="996"/>
      <c r="J83" s="996"/>
      <c r="K83" s="996"/>
      <c r="L83" s="996"/>
      <c r="M83" s="996"/>
      <c r="N83" s="996"/>
      <c r="O83" s="996"/>
      <c r="P83" s="997"/>
      <c r="Q83" s="998"/>
      <c r="R83" s="992"/>
      <c r="S83" s="992"/>
      <c r="T83" s="992"/>
      <c r="U83" s="992"/>
      <c r="V83" s="992"/>
      <c r="W83" s="992"/>
      <c r="X83" s="992"/>
      <c r="Y83" s="992"/>
      <c r="Z83" s="992"/>
      <c r="AA83" s="992"/>
      <c r="AB83" s="992"/>
      <c r="AC83" s="992"/>
      <c r="AD83" s="992"/>
      <c r="AE83" s="992"/>
      <c r="AF83" s="992"/>
      <c r="AG83" s="992"/>
      <c r="AH83" s="992"/>
      <c r="AI83" s="992"/>
      <c r="AJ83" s="992"/>
      <c r="AK83" s="992"/>
      <c r="AL83" s="992"/>
      <c r="AM83" s="992"/>
      <c r="AN83" s="992"/>
      <c r="AO83" s="992"/>
      <c r="AP83" s="992"/>
      <c r="AQ83" s="992"/>
      <c r="AR83" s="992"/>
      <c r="AS83" s="992"/>
      <c r="AT83" s="992"/>
      <c r="AU83" s="992"/>
      <c r="AV83" s="992"/>
      <c r="AW83" s="992"/>
      <c r="AX83" s="992"/>
      <c r="AY83" s="992"/>
      <c r="AZ83" s="993"/>
      <c r="BA83" s="993"/>
      <c r="BB83" s="993"/>
      <c r="BC83" s="993"/>
      <c r="BD83" s="994"/>
      <c r="BE83" s="236"/>
      <c r="BF83" s="236"/>
      <c r="BG83" s="236"/>
      <c r="BH83" s="236"/>
      <c r="BI83" s="236"/>
      <c r="BJ83" s="236"/>
      <c r="BK83" s="236"/>
      <c r="BL83" s="236"/>
      <c r="BM83" s="236"/>
      <c r="BN83" s="236"/>
      <c r="BO83" s="236"/>
      <c r="BP83" s="236"/>
      <c r="BQ83" s="233">
        <v>77</v>
      </c>
      <c r="BR83" s="238"/>
      <c r="BS83" s="966"/>
      <c r="BT83" s="967"/>
      <c r="BU83" s="967"/>
      <c r="BV83" s="967"/>
      <c r="BW83" s="967"/>
      <c r="BX83" s="967"/>
      <c r="BY83" s="967"/>
      <c r="BZ83" s="967"/>
      <c r="CA83" s="967"/>
      <c r="CB83" s="967"/>
      <c r="CC83" s="967"/>
      <c r="CD83" s="967"/>
      <c r="CE83" s="967"/>
      <c r="CF83" s="967"/>
      <c r="CG83" s="976"/>
      <c r="CH83" s="977"/>
      <c r="CI83" s="978"/>
      <c r="CJ83" s="978"/>
      <c r="CK83" s="978"/>
      <c r="CL83" s="979"/>
      <c r="CM83" s="977"/>
      <c r="CN83" s="978"/>
      <c r="CO83" s="978"/>
      <c r="CP83" s="978"/>
      <c r="CQ83" s="979"/>
      <c r="CR83" s="977"/>
      <c r="CS83" s="978"/>
      <c r="CT83" s="978"/>
      <c r="CU83" s="978"/>
      <c r="CV83" s="979"/>
      <c r="CW83" s="977"/>
      <c r="CX83" s="978"/>
      <c r="CY83" s="978"/>
      <c r="CZ83" s="978"/>
      <c r="DA83" s="979"/>
      <c r="DB83" s="977"/>
      <c r="DC83" s="978"/>
      <c r="DD83" s="978"/>
      <c r="DE83" s="978"/>
      <c r="DF83" s="979"/>
      <c r="DG83" s="977"/>
      <c r="DH83" s="978"/>
      <c r="DI83" s="978"/>
      <c r="DJ83" s="978"/>
      <c r="DK83" s="979"/>
      <c r="DL83" s="977"/>
      <c r="DM83" s="978"/>
      <c r="DN83" s="978"/>
      <c r="DO83" s="978"/>
      <c r="DP83" s="979"/>
      <c r="DQ83" s="977"/>
      <c r="DR83" s="978"/>
      <c r="DS83" s="978"/>
      <c r="DT83" s="978"/>
      <c r="DU83" s="979"/>
      <c r="DV83" s="966"/>
      <c r="DW83" s="967"/>
      <c r="DX83" s="967"/>
      <c r="DY83" s="967"/>
      <c r="DZ83" s="968"/>
      <c r="EA83" s="224"/>
    </row>
    <row r="84" spans="1:131" ht="26.25" customHeight="1" x14ac:dyDescent="0.2">
      <c r="A84" s="233">
        <v>17</v>
      </c>
      <c r="B84" s="995"/>
      <c r="C84" s="996"/>
      <c r="D84" s="996"/>
      <c r="E84" s="996"/>
      <c r="F84" s="996"/>
      <c r="G84" s="996"/>
      <c r="H84" s="996"/>
      <c r="I84" s="996"/>
      <c r="J84" s="996"/>
      <c r="K84" s="996"/>
      <c r="L84" s="996"/>
      <c r="M84" s="996"/>
      <c r="N84" s="996"/>
      <c r="O84" s="996"/>
      <c r="P84" s="997"/>
      <c r="Q84" s="998"/>
      <c r="R84" s="992"/>
      <c r="S84" s="992"/>
      <c r="T84" s="992"/>
      <c r="U84" s="992"/>
      <c r="V84" s="992"/>
      <c r="W84" s="992"/>
      <c r="X84" s="992"/>
      <c r="Y84" s="992"/>
      <c r="Z84" s="992"/>
      <c r="AA84" s="992"/>
      <c r="AB84" s="992"/>
      <c r="AC84" s="992"/>
      <c r="AD84" s="992"/>
      <c r="AE84" s="992"/>
      <c r="AF84" s="992"/>
      <c r="AG84" s="992"/>
      <c r="AH84" s="992"/>
      <c r="AI84" s="992"/>
      <c r="AJ84" s="992"/>
      <c r="AK84" s="992"/>
      <c r="AL84" s="992"/>
      <c r="AM84" s="992"/>
      <c r="AN84" s="992"/>
      <c r="AO84" s="992"/>
      <c r="AP84" s="992"/>
      <c r="AQ84" s="992"/>
      <c r="AR84" s="992"/>
      <c r="AS84" s="992"/>
      <c r="AT84" s="992"/>
      <c r="AU84" s="992"/>
      <c r="AV84" s="992"/>
      <c r="AW84" s="992"/>
      <c r="AX84" s="992"/>
      <c r="AY84" s="992"/>
      <c r="AZ84" s="993"/>
      <c r="BA84" s="993"/>
      <c r="BB84" s="993"/>
      <c r="BC84" s="993"/>
      <c r="BD84" s="994"/>
      <c r="BE84" s="236"/>
      <c r="BF84" s="236"/>
      <c r="BG84" s="236"/>
      <c r="BH84" s="236"/>
      <c r="BI84" s="236"/>
      <c r="BJ84" s="236"/>
      <c r="BK84" s="236"/>
      <c r="BL84" s="236"/>
      <c r="BM84" s="236"/>
      <c r="BN84" s="236"/>
      <c r="BO84" s="236"/>
      <c r="BP84" s="236"/>
      <c r="BQ84" s="233">
        <v>78</v>
      </c>
      <c r="BR84" s="238"/>
      <c r="BS84" s="966"/>
      <c r="BT84" s="967"/>
      <c r="BU84" s="967"/>
      <c r="BV84" s="967"/>
      <c r="BW84" s="967"/>
      <c r="BX84" s="967"/>
      <c r="BY84" s="967"/>
      <c r="BZ84" s="967"/>
      <c r="CA84" s="967"/>
      <c r="CB84" s="967"/>
      <c r="CC84" s="967"/>
      <c r="CD84" s="967"/>
      <c r="CE84" s="967"/>
      <c r="CF84" s="967"/>
      <c r="CG84" s="976"/>
      <c r="CH84" s="977"/>
      <c r="CI84" s="978"/>
      <c r="CJ84" s="978"/>
      <c r="CK84" s="978"/>
      <c r="CL84" s="979"/>
      <c r="CM84" s="977"/>
      <c r="CN84" s="978"/>
      <c r="CO84" s="978"/>
      <c r="CP84" s="978"/>
      <c r="CQ84" s="979"/>
      <c r="CR84" s="977"/>
      <c r="CS84" s="978"/>
      <c r="CT84" s="978"/>
      <c r="CU84" s="978"/>
      <c r="CV84" s="979"/>
      <c r="CW84" s="977"/>
      <c r="CX84" s="978"/>
      <c r="CY84" s="978"/>
      <c r="CZ84" s="978"/>
      <c r="DA84" s="979"/>
      <c r="DB84" s="977"/>
      <c r="DC84" s="978"/>
      <c r="DD84" s="978"/>
      <c r="DE84" s="978"/>
      <c r="DF84" s="979"/>
      <c r="DG84" s="977"/>
      <c r="DH84" s="978"/>
      <c r="DI84" s="978"/>
      <c r="DJ84" s="978"/>
      <c r="DK84" s="979"/>
      <c r="DL84" s="977"/>
      <c r="DM84" s="978"/>
      <c r="DN84" s="978"/>
      <c r="DO84" s="978"/>
      <c r="DP84" s="979"/>
      <c r="DQ84" s="977"/>
      <c r="DR84" s="978"/>
      <c r="DS84" s="978"/>
      <c r="DT84" s="978"/>
      <c r="DU84" s="979"/>
      <c r="DV84" s="966"/>
      <c r="DW84" s="967"/>
      <c r="DX84" s="967"/>
      <c r="DY84" s="967"/>
      <c r="DZ84" s="968"/>
      <c r="EA84" s="224"/>
    </row>
    <row r="85" spans="1:131" ht="26.25" customHeight="1" x14ac:dyDescent="0.2">
      <c r="A85" s="233">
        <v>18</v>
      </c>
      <c r="B85" s="995"/>
      <c r="C85" s="996"/>
      <c r="D85" s="996"/>
      <c r="E85" s="996"/>
      <c r="F85" s="996"/>
      <c r="G85" s="996"/>
      <c r="H85" s="996"/>
      <c r="I85" s="996"/>
      <c r="J85" s="996"/>
      <c r="K85" s="996"/>
      <c r="L85" s="996"/>
      <c r="M85" s="996"/>
      <c r="N85" s="996"/>
      <c r="O85" s="996"/>
      <c r="P85" s="997"/>
      <c r="Q85" s="998"/>
      <c r="R85" s="992"/>
      <c r="S85" s="992"/>
      <c r="T85" s="992"/>
      <c r="U85" s="992"/>
      <c r="V85" s="992"/>
      <c r="W85" s="992"/>
      <c r="X85" s="992"/>
      <c r="Y85" s="992"/>
      <c r="Z85" s="992"/>
      <c r="AA85" s="992"/>
      <c r="AB85" s="992"/>
      <c r="AC85" s="992"/>
      <c r="AD85" s="992"/>
      <c r="AE85" s="992"/>
      <c r="AF85" s="992"/>
      <c r="AG85" s="992"/>
      <c r="AH85" s="992"/>
      <c r="AI85" s="992"/>
      <c r="AJ85" s="992"/>
      <c r="AK85" s="992"/>
      <c r="AL85" s="992"/>
      <c r="AM85" s="992"/>
      <c r="AN85" s="992"/>
      <c r="AO85" s="992"/>
      <c r="AP85" s="992"/>
      <c r="AQ85" s="992"/>
      <c r="AR85" s="992"/>
      <c r="AS85" s="992"/>
      <c r="AT85" s="992"/>
      <c r="AU85" s="992"/>
      <c r="AV85" s="992"/>
      <c r="AW85" s="992"/>
      <c r="AX85" s="992"/>
      <c r="AY85" s="992"/>
      <c r="AZ85" s="993"/>
      <c r="BA85" s="993"/>
      <c r="BB85" s="993"/>
      <c r="BC85" s="993"/>
      <c r="BD85" s="994"/>
      <c r="BE85" s="236"/>
      <c r="BF85" s="236"/>
      <c r="BG85" s="236"/>
      <c r="BH85" s="236"/>
      <c r="BI85" s="236"/>
      <c r="BJ85" s="236"/>
      <c r="BK85" s="236"/>
      <c r="BL85" s="236"/>
      <c r="BM85" s="236"/>
      <c r="BN85" s="236"/>
      <c r="BO85" s="236"/>
      <c r="BP85" s="236"/>
      <c r="BQ85" s="233">
        <v>79</v>
      </c>
      <c r="BR85" s="238"/>
      <c r="BS85" s="966"/>
      <c r="BT85" s="967"/>
      <c r="BU85" s="967"/>
      <c r="BV85" s="967"/>
      <c r="BW85" s="967"/>
      <c r="BX85" s="967"/>
      <c r="BY85" s="967"/>
      <c r="BZ85" s="967"/>
      <c r="CA85" s="967"/>
      <c r="CB85" s="967"/>
      <c r="CC85" s="967"/>
      <c r="CD85" s="967"/>
      <c r="CE85" s="967"/>
      <c r="CF85" s="967"/>
      <c r="CG85" s="976"/>
      <c r="CH85" s="977"/>
      <c r="CI85" s="978"/>
      <c r="CJ85" s="978"/>
      <c r="CK85" s="978"/>
      <c r="CL85" s="979"/>
      <c r="CM85" s="977"/>
      <c r="CN85" s="978"/>
      <c r="CO85" s="978"/>
      <c r="CP85" s="978"/>
      <c r="CQ85" s="979"/>
      <c r="CR85" s="977"/>
      <c r="CS85" s="978"/>
      <c r="CT85" s="978"/>
      <c r="CU85" s="978"/>
      <c r="CV85" s="979"/>
      <c r="CW85" s="977"/>
      <c r="CX85" s="978"/>
      <c r="CY85" s="978"/>
      <c r="CZ85" s="978"/>
      <c r="DA85" s="979"/>
      <c r="DB85" s="977"/>
      <c r="DC85" s="978"/>
      <c r="DD85" s="978"/>
      <c r="DE85" s="978"/>
      <c r="DF85" s="979"/>
      <c r="DG85" s="977"/>
      <c r="DH85" s="978"/>
      <c r="DI85" s="978"/>
      <c r="DJ85" s="978"/>
      <c r="DK85" s="979"/>
      <c r="DL85" s="977"/>
      <c r="DM85" s="978"/>
      <c r="DN85" s="978"/>
      <c r="DO85" s="978"/>
      <c r="DP85" s="979"/>
      <c r="DQ85" s="977"/>
      <c r="DR85" s="978"/>
      <c r="DS85" s="978"/>
      <c r="DT85" s="978"/>
      <c r="DU85" s="979"/>
      <c r="DV85" s="966"/>
      <c r="DW85" s="967"/>
      <c r="DX85" s="967"/>
      <c r="DY85" s="967"/>
      <c r="DZ85" s="968"/>
      <c r="EA85" s="224"/>
    </row>
    <row r="86" spans="1:131" ht="26.25" customHeight="1" x14ac:dyDescent="0.2">
      <c r="A86" s="233">
        <v>19</v>
      </c>
      <c r="B86" s="995"/>
      <c r="C86" s="996"/>
      <c r="D86" s="996"/>
      <c r="E86" s="996"/>
      <c r="F86" s="996"/>
      <c r="G86" s="996"/>
      <c r="H86" s="996"/>
      <c r="I86" s="996"/>
      <c r="J86" s="996"/>
      <c r="K86" s="996"/>
      <c r="L86" s="996"/>
      <c r="M86" s="996"/>
      <c r="N86" s="996"/>
      <c r="O86" s="996"/>
      <c r="P86" s="997"/>
      <c r="Q86" s="998"/>
      <c r="R86" s="992"/>
      <c r="S86" s="992"/>
      <c r="T86" s="992"/>
      <c r="U86" s="992"/>
      <c r="V86" s="992"/>
      <c r="W86" s="992"/>
      <c r="X86" s="992"/>
      <c r="Y86" s="992"/>
      <c r="Z86" s="992"/>
      <c r="AA86" s="992"/>
      <c r="AB86" s="992"/>
      <c r="AC86" s="992"/>
      <c r="AD86" s="992"/>
      <c r="AE86" s="992"/>
      <c r="AF86" s="992"/>
      <c r="AG86" s="992"/>
      <c r="AH86" s="992"/>
      <c r="AI86" s="992"/>
      <c r="AJ86" s="992"/>
      <c r="AK86" s="992"/>
      <c r="AL86" s="992"/>
      <c r="AM86" s="992"/>
      <c r="AN86" s="992"/>
      <c r="AO86" s="992"/>
      <c r="AP86" s="992"/>
      <c r="AQ86" s="992"/>
      <c r="AR86" s="992"/>
      <c r="AS86" s="992"/>
      <c r="AT86" s="992"/>
      <c r="AU86" s="992"/>
      <c r="AV86" s="992"/>
      <c r="AW86" s="992"/>
      <c r="AX86" s="992"/>
      <c r="AY86" s="992"/>
      <c r="AZ86" s="993"/>
      <c r="BA86" s="993"/>
      <c r="BB86" s="993"/>
      <c r="BC86" s="993"/>
      <c r="BD86" s="994"/>
      <c r="BE86" s="236"/>
      <c r="BF86" s="236"/>
      <c r="BG86" s="236"/>
      <c r="BH86" s="236"/>
      <c r="BI86" s="236"/>
      <c r="BJ86" s="236"/>
      <c r="BK86" s="236"/>
      <c r="BL86" s="236"/>
      <c r="BM86" s="236"/>
      <c r="BN86" s="236"/>
      <c r="BO86" s="236"/>
      <c r="BP86" s="236"/>
      <c r="BQ86" s="233">
        <v>80</v>
      </c>
      <c r="BR86" s="238"/>
      <c r="BS86" s="966"/>
      <c r="BT86" s="967"/>
      <c r="BU86" s="967"/>
      <c r="BV86" s="967"/>
      <c r="BW86" s="967"/>
      <c r="BX86" s="967"/>
      <c r="BY86" s="967"/>
      <c r="BZ86" s="967"/>
      <c r="CA86" s="967"/>
      <c r="CB86" s="967"/>
      <c r="CC86" s="967"/>
      <c r="CD86" s="967"/>
      <c r="CE86" s="967"/>
      <c r="CF86" s="967"/>
      <c r="CG86" s="976"/>
      <c r="CH86" s="977"/>
      <c r="CI86" s="978"/>
      <c r="CJ86" s="978"/>
      <c r="CK86" s="978"/>
      <c r="CL86" s="979"/>
      <c r="CM86" s="977"/>
      <c r="CN86" s="978"/>
      <c r="CO86" s="978"/>
      <c r="CP86" s="978"/>
      <c r="CQ86" s="979"/>
      <c r="CR86" s="977"/>
      <c r="CS86" s="978"/>
      <c r="CT86" s="978"/>
      <c r="CU86" s="978"/>
      <c r="CV86" s="979"/>
      <c r="CW86" s="977"/>
      <c r="CX86" s="978"/>
      <c r="CY86" s="978"/>
      <c r="CZ86" s="978"/>
      <c r="DA86" s="979"/>
      <c r="DB86" s="977"/>
      <c r="DC86" s="978"/>
      <c r="DD86" s="978"/>
      <c r="DE86" s="978"/>
      <c r="DF86" s="979"/>
      <c r="DG86" s="977"/>
      <c r="DH86" s="978"/>
      <c r="DI86" s="978"/>
      <c r="DJ86" s="978"/>
      <c r="DK86" s="979"/>
      <c r="DL86" s="977"/>
      <c r="DM86" s="978"/>
      <c r="DN86" s="978"/>
      <c r="DO86" s="978"/>
      <c r="DP86" s="979"/>
      <c r="DQ86" s="977"/>
      <c r="DR86" s="978"/>
      <c r="DS86" s="978"/>
      <c r="DT86" s="978"/>
      <c r="DU86" s="979"/>
      <c r="DV86" s="966"/>
      <c r="DW86" s="967"/>
      <c r="DX86" s="967"/>
      <c r="DY86" s="967"/>
      <c r="DZ86" s="968"/>
      <c r="EA86" s="224"/>
    </row>
    <row r="87" spans="1:131" ht="26.25" customHeight="1" x14ac:dyDescent="0.2">
      <c r="A87" s="239">
        <v>20</v>
      </c>
      <c r="B87" s="985"/>
      <c r="C87" s="986"/>
      <c r="D87" s="986"/>
      <c r="E87" s="986"/>
      <c r="F87" s="986"/>
      <c r="G87" s="986"/>
      <c r="H87" s="986"/>
      <c r="I87" s="986"/>
      <c r="J87" s="986"/>
      <c r="K87" s="986"/>
      <c r="L87" s="986"/>
      <c r="M87" s="986"/>
      <c r="N87" s="986"/>
      <c r="O87" s="986"/>
      <c r="P87" s="987"/>
      <c r="Q87" s="988"/>
      <c r="R87" s="989"/>
      <c r="S87" s="989"/>
      <c r="T87" s="989"/>
      <c r="U87" s="989"/>
      <c r="V87" s="989"/>
      <c r="W87" s="989"/>
      <c r="X87" s="989"/>
      <c r="Y87" s="989"/>
      <c r="Z87" s="989"/>
      <c r="AA87" s="989"/>
      <c r="AB87" s="989"/>
      <c r="AC87" s="989"/>
      <c r="AD87" s="989"/>
      <c r="AE87" s="989"/>
      <c r="AF87" s="989"/>
      <c r="AG87" s="989"/>
      <c r="AH87" s="989"/>
      <c r="AI87" s="989"/>
      <c r="AJ87" s="989"/>
      <c r="AK87" s="989"/>
      <c r="AL87" s="989"/>
      <c r="AM87" s="989"/>
      <c r="AN87" s="989"/>
      <c r="AO87" s="989"/>
      <c r="AP87" s="989"/>
      <c r="AQ87" s="989"/>
      <c r="AR87" s="989"/>
      <c r="AS87" s="989"/>
      <c r="AT87" s="989"/>
      <c r="AU87" s="989"/>
      <c r="AV87" s="989"/>
      <c r="AW87" s="989"/>
      <c r="AX87" s="989"/>
      <c r="AY87" s="989"/>
      <c r="AZ87" s="990"/>
      <c r="BA87" s="990"/>
      <c r="BB87" s="990"/>
      <c r="BC87" s="990"/>
      <c r="BD87" s="991"/>
      <c r="BE87" s="236"/>
      <c r="BF87" s="236"/>
      <c r="BG87" s="236"/>
      <c r="BH87" s="236"/>
      <c r="BI87" s="236"/>
      <c r="BJ87" s="236"/>
      <c r="BK87" s="236"/>
      <c r="BL87" s="236"/>
      <c r="BM87" s="236"/>
      <c r="BN87" s="236"/>
      <c r="BO87" s="236"/>
      <c r="BP87" s="236"/>
      <c r="BQ87" s="233">
        <v>81</v>
      </c>
      <c r="BR87" s="238"/>
      <c r="BS87" s="966"/>
      <c r="BT87" s="967"/>
      <c r="BU87" s="967"/>
      <c r="BV87" s="967"/>
      <c r="BW87" s="967"/>
      <c r="BX87" s="967"/>
      <c r="BY87" s="967"/>
      <c r="BZ87" s="967"/>
      <c r="CA87" s="967"/>
      <c r="CB87" s="967"/>
      <c r="CC87" s="967"/>
      <c r="CD87" s="967"/>
      <c r="CE87" s="967"/>
      <c r="CF87" s="967"/>
      <c r="CG87" s="976"/>
      <c r="CH87" s="977"/>
      <c r="CI87" s="978"/>
      <c r="CJ87" s="978"/>
      <c r="CK87" s="978"/>
      <c r="CL87" s="979"/>
      <c r="CM87" s="977"/>
      <c r="CN87" s="978"/>
      <c r="CO87" s="978"/>
      <c r="CP87" s="978"/>
      <c r="CQ87" s="979"/>
      <c r="CR87" s="977"/>
      <c r="CS87" s="978"/>
      <c r="CT87" s="978"/>
      <c r="CU87" s="978"/>
      <c r="CV87" s="979"/>
      <c r="CW87" s="977"/>
      <c r="CX87" s="978"/>
      <c r="CY87" s="978"/>
      <c r="CZ87" s="978"/>
      <c r="DA87" s="979"/>
      <c r="DB87" s="977"/>
      <c r="DC87" s="978"/>
      <c r="DD87" s="978"/>
      <c r="DE87" s="978"/>
      <c r="DF87" s="979"/>
      <c r="DG87" s="977"/>
      <c r="DH87" s="978"/>
      <c r="DI87" s="978"/>
      <c r="DJ87" s="978"/>
      <c r="DK87" s="979"/>
      <c r="DL87" s="977"/>
      <c r="DM87" s="978"/>
      <c r="DN87" s="978"/>
      <c r="DO87" s="978"/>
      <c r="DP87" s="979"/>
      <c r="DQ87" s="977"/>
      <c r="DR87" s="978"/>
      <c r="DS87" s="978"/>
      <c r="DT87" s="978"/>
      <c r="DU87" s="979"/>
      <c r="DV87" s="966"/>
      <c r="DW87" s="967"/>
      <c r="DX87" s="967"/>
      <c r="DY87" s="967"/>
      <c r="DZ87" s="968"/>
      <c r="EA87" s="224"/>
    </row>
    <row r="88" spans="1:131" ht="26.25" customHeight="1" thickBot="1" x14ac:dyDescent="0.25">
      <c r="A88" s="235" t="s">
        <v>393</v>
      </c>
      <c r="B88" s="958" t="s">
        <v>423</v>
      </c>
      <c r="C88" s="959"/>
      <c r="D88" s="959"/>
      <c r="E88" s="959"/>
      <c r="F88" s="959"/>
      <c r="G88" s="959"/>
      <c r="H88" s="959"/>
      <c r="I88" s="959"/>
      <c r="J88" s="959"/>
      <c r="K88" s="959"/>
      <c r="L88" s="959"/>
      <c r="M88" s="959"/>
      <c r="N88" s="959"/>
      <c r="O88" s="959"/>
      <c r="P88" s="969"/>
      <c r="Q88" s="983"/>
      <c r="R88" s="984"/>
      <c r="S88" s="984"/>
      <c r="T88" s="984"/>
      <c r="U88" s="984"/>
      <c r="V88" s="984"/>
      <c r="W88" s="984"/>
      <c r="X88" s="984"/>
      <c r="Y88" s="984"/>
      <c r="Z88" s="984"/>
      <c r="AA88" s="984"/>
      <c r="AB88" s="984"/>
      <c r="AC88" s="984"/>
      <c r="AD88" s="984"/>
      <c r="AE88" s="984"/>
      <c r="AF88" s="980">
        <v>13652</v>
      </c>
      <c r="AG88" s="980"/>
      <c r="AH88" s="980"/>
      <c r="AI88" s="980"/>
      <c r="AJ88" s="980"/>
      <c r="AK88" s="984"/>
      <c r="AL88" s="984"/>
      <c r="AM88" s="984"/>
      <c r="AN88" s="984"/>
      <c r="AO88" s="984"/>
      <c r="AP88" s="980"/>
      <c r="AQ88" s="980"/>
      <c r="AR88" s="980"/>
      <c r="AS88" s="980"/>
      <c r="AT88" s="980"/>
      <c r="AU88" s="980"/>
      <c r="AV88" s="980"/>
      <c r="AW88" s="980"/>
      <c r="AX88" s="980"/>
      <c r="AY88" s="980"/>
      <c r="AZ88" s="981"/>
      <c r="BA88" s="981"/>
      <c r="BB88" s="981"/>
      <c r="BC88" s="981"/>
      <c r="BD88" s="982"/>
      <c r="BE88" s="236"/>
      <c r="BF88" s="236"/>
      <c r="BG88" s="236"/>
      <c r="BH88" s="236"/>
      <c r="BI88" s="236"/>
      <c r="BJ88" s="236"/>
      <c r="BK88" s="236"/>
      <c r="BL88" s="236"/>
      <c r="BM88" s="236"/>
      <c r="BN88" s="236"/>
      <c r="BO88" s="236"/>
      <c r="BP88" s="236"/>
      <c r="BQ88" s="233">
        <v>82</v>
      </c>
      <c r="BR88" s="238"/>
      <c r="BS88" s="966"/>
      <c r="BT88" s="967"/>
      <c r="BU88" s="967"/>
      <c r="BV88" s="967"/>
      <c r="BW88" s="967"/>
      <c r="BX88" s="967"/>
      <c r="BY88" s="967"/>
      <c r="BZ88" s="967"/>
      <c r="CA88" s="967"/>
      <c r="CB88" s="967"/>
      <c r="CC88" s="967"/>
      <c r="CD88" s="967"/>
      <c r="CE88" s="967"/>
      <c r="CF88" s="967"/>
      <c r="CG88" s="976"/>
      <c r="CH88" s="977"/>
      <c r="CI88" s="978"/>
      <c r="CJ88" s="978"/>
      <c r="CK88" s="978"/>
      <c r="CL88" s="979"/>
      <c r="CM88" s="977"/>
      <c r="CN88" s="978"/>
      <c r="CO88" s="978"/>
      <c r="CP88" s="978"/>
      <c r="CQ88" s="979"/>
      <c r="CR88" s="977"/>
      <c r="CS88" s="978"/>
      <c r="CT88" s="978"/>
      <c r="CU88" s="978"/>
      <c r="CV88" s="979"/>
      <c r="CW88" s="977"/>
      <c r="CX88" s="978"/>
      <c r="CY88" s="978"/>
      <c r="CZ88" s="978"/>
      <c r="DA88" s="979"/>
      <c r="DB88" s="977"/>
      <c r="DC88" s="978"/>
      <c r="DD88" s="978"/>
      <c r="DE88" s="978"/>
      <c r="DF88" s="979"/>
      <c r="DG88" s="977"/>
      <c r="DH88" s="978"/>
      <c r="DI88" s="978"/>
      <c r="DJ88" s="978"/>
      <c r="DK88" s="979"/>
      <c r="DL88" s="977"/>
      <c r="DM88" s="978"/>
      <c r="DN88" s="978"/>
      <c r="DO88" s="978"/>
      <c r="DP88" s="979"/>
      <c r="DQ88" s="977"/>
      <c r="DR88" s="978"/>
      <c r="DS88" s="978"/>
      <c r="DT88" s="978"/>
      <c r="DU88" s="979"/>
      <c r="DV88" s="966"/>
      <c r="DW88" s="967"/>
      <c r="DX88" s="967"/>
      <c r="DY88" s="967"/>
      <c r="DZ88" s="96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66"/>
      <c r="BT89" s="967"/>
      <c r="BU89" s="967"/>
      <c r="BV89" s="967"/>
      <c r="BW89" s="967"/>
      <c r="BX89" s="967"/>
      <c r="BY89" s="967"/>
      <c r="BZ89" s="967"/>
      <c r="CA89" s="967"/>
      <c r="CB89" s="967"/>
      <c r="CC89" s="967"/>
      <c r="CD89" s="967"/>
      <c r="CE89" s="967"/>
      <c r="CF89" s="967"/>
      <c r="CG89" s="976"/>
      <c r="CH89" s="977"/>
      <c r="CI89" s="978"/>
      <c r="CJ89" s="978"/>
      <c r="CK89" s="978"/>
      <c r="CL89" s="979"/>
      <c r="CM89" s="977"/>
      <c r="CN89" s="978"/>
      <c r="CO89" s="978"/>
      <c r="CP89" s="978"/>
      <c r="CQ89" s="979"/>
      <c r="CR89" s="977"/>
      <c r="CS89" s="978"/>
      <c r="CT89" s="978"/>
      <c r="CU89" s="978"/>
      <c r="CV89" s="979"/>
      <c r="CW89" s="977"/>
      <c r="CX89" s="978"/>
      <c r="CY89" s="978"/>
      <c r="CZ89" s="978"/>
      <c r="DA89" s="979"/>
      <c r="DB89" s="977"/>
      <c r="DC89" s="978"/>
      <c r="DD89" s="978"/>
      <c r="DE89" s="978"/>
      <c r="DF89" s="979"/>
      <c r="DG89" s="977"/>
      <c r="DH89" s="978"/>
      <c r="DI89" s="978"/>
      <c r="DJ89" s="978"/>
      <c r="DK89" s="979"/>
      <c r="DL89" s="977"/>
      <c r="DM89" s="978"/>
      <c r="DN89" s="978"/>
      <c r="DO89" s="978"/>
      <c r="DP89" s="979"/>
      <c r="DQ89" s="977"/>
      <c r="DR89" s="978"/>
      <c r="DS89" s="978"/>
      <c r="DT89" s="978"/>
      <c r="DU89" s="979"/>
      <c r="DV89" s="966"/>
      <c r="DW89" s="967"/>
      <c r="DX89" s="967"/>
      <c r="DY89" s="967"/>
      <c r="DZ89" s="96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66"/>
      <c r="BT90" s="967"/>
      <c r="BU90" s="967"/>
      <c r="BV90" s="967"/>
      <c r="BW90" s="967"/>
      <c r="BX90" s="967"/>
      <c r="BY90" s="967"/>
      <c r="BZ90" s="967"/>
      <c r="CA90" s="967"/>
      <c r="CB90" s="967"/>
      <c r="CC90" s="967"/>
      <c r="CD90" s="967"/>
      <c r="CE90" s="967"/>
      <c r="CF90" s="967"/>
      <c r="CG90" s="976"/>
      <c r="CH90" s="977"/>
      <c r="CI90" s="978"/>
      <c r="CJ90" s="978"/>
      <c r="CK90" s="978"/>
      <c r="CL90" s="979"/>
      <c r="CM90" s="977"/>
      <c r="CN90" s="978"/>
      <c r="CO90" s="978"/>
      <c r="CP90" s="978"/>
      <c r="CQ90" s="979"/>
      <c r="CR90" s="977"/>
      <c r="CS90" s="978"/>
      <c r="CT90" s="978"/>
      <c r="CU90" s="978"/>
      <c r="CV90" s="979"/>
      <c r="CW90" s="977"/>
      <c r="CX90" s="978"/>
      <c r="CY90" s="978"/>
      <c r="CZ90" s="978"/>
      <c r="DA90" s="979"/>
      <c r="DB90" s="977"/>
      <c r="DC90" s="978"/>
      <c r="DD90" s="978"/>
      <c r="DE90" s="978"/>
      <c r="DF90" s="979"/>
      <c r="DG90" s="977"/>
      <c r="DH90" s="978"/>
      <c r="DI90" s="978"/>
      <c r="DJ90" s="978"/>
      <c r="DK90" s="979"/>
      <c r="DL90" s="977"/>
      <c r="DM90" s="978"/>
      <c r="DN90" s="978"/>
      <c r="DO90" s="978"/>
      <c r="DP90" s="979"/>
      <c r="DQ90" s="977"/>
      <c r="DR90" s="978"/>
      <c r="DS90" s="978"/>
      <c r="DT90" s="978"/>
      <c r="DU90" s="979"/>
      <c r="DV90" s="966"/>
      <c r="DW90" s="967"/>
      <c r="DX90" s="967"/>
      <c r="DY90" s="967"/>
      <c r="DZ90" s="96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66"/>
      <c r="BT91" s="967"/>
      <c r="BU91" s="967"/>
      <c r="BV91" s="967"/>
      <c r="BW91" s="967"/>
      <c r="BX91" s="967"/>
      <c r="BY91" s="967"/>
      <c r="BZ91" s="967"/>
      <c r="CA91" s="967"/>
      <c r="CB91" s="967"/>
      <c r="CC91" s="967"/>
      <c r="CD91" s="967"/>
      <c r="CE91" s="967"/>
      <c r="CF91" s="967"/>
      <c r="CG91" s="976"/>
      <c r="CH91" s="977"/>
      <c r="CI91" s="978"/>
      <c r="CJ91" s="978"/>
      <c r="CK91" s="978"/>
      <c r="CL91" s="979"/>
      <c r="CM91" s="977"/>
      <c r="CN91" s="978"/>
      <c r="CO91" s="978"/>
      <c r="CP91" s="978"/>
      <c r="CQ91" s="979"/>
      <c r="CR91" s="977"/>
      <c r="CS91" s="978"/>
      <c r="CT91" s="978"/>
      <c r="CU91" s="978"/>
      <c r="CV91" s="979"/>
      <c r="CW91" s="977"/>
      <c r="CX91" s="978"/>
      <c r="CY91" s="978"/>
      <c r="CZ91" s="978"/>
      <c r="DA91" s="979"/>
      <c r="DB91" s="977"/>
      <c r="DC91" s="978"/>
      <c r="DD91" s="978"/>
      <c r="DE91" s="978"/>
      <c r="DF91" s="979"/>
      <c r="DG91" s="977"/>
      <c r="DH91" s="978"/>
      <c r="DI91" s="978"/>
      <c r="DJ91" s="978"/>
      <c r="DK91" s="979"/>
      <c r="DL91" s="977"/>
      <c r="DM91" s="978"/>
      <c r="DN91" s="978"/>
      <c r="DO91" s="978"/>
      <c r="DP91" s="979"/>
      <c r="DQ91" s="977"/>
      <c r="DR91" s="978"/>
      <c r="DS91" s="978"/>
      <c r="DT91" s="978"/>
      <c r="DU91" s="979"/>
      <c r="DV91" s="966"/>
      <c r="DW91" s="967"/>
      <c r="DX91" s="967"/>
      <c r="DY91" s="967"/>
      <c r="DZ91" s="96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66"/>
      <c r="BT92" s="967"/>
      <c r="BU92" s="967"/>
      <c r="BV92" s="967"/>
      <c r="BW92" s="967"/>
      <c r="BX92" s="967"/>
      <c r="BY92" s="967"/>
      <c r="BZ92" s="967"/>
      <c r="CA92" s="967"/>
      <c r="CB92" s="967"/>
      <c r="CC92" s="967"/>
      <c r="CD92" s="967"/>
      <c r="CE92" s="967"/>
      <c r="CF92" s="967"/>
      <c r="CG92" s="976"/>
      <c r="CH92" s="977"/>
      <c r="CI92" s="978"/>
      <c r="CJ92" s="978"/>
      <c r="CK92" s="978"/>
      <c r="CL92" s="979"/>
      <c r="CM92" s="977"/>
      <c r="CN92" s="978"/>
      <c r="CO92" s="978"/>
      <c r="CP92" s="978"/>
      <c r="CQ92" s="979"/>
      <c r="CR92" s="977"/>
      <c r="CS92" s="978"/>
      <c r="CT92" s="978"/>
      <c r="CU92" s="978"/>
      <c r="CV92" s="979"/>
      <c r="CW92" s="977"/>
      <c r="CX92" s="978"/>
      <c r="CY92" s="978"/>
      <c r="CZ92" s="978"/>
      <c r="DA92" s="979"/>
      <c r="DB92" s="977"/>
      <c r="DC92" s="978"/>
      <c r="DD92" s="978"/>
      <c r="DE92" s="978"/>
      <c r="DF92" s="979"/>
      <c r="DG92" s="977"/>
      <c r="DH92" s="978"/>
      <c r="DI92" s="978"/>
      <c r="DJ92" s="978"/>
      <c r="DK92" s="979"/>
      <c r="DL92" s="977"/>
      <c r="DM92" s="978"/>
      <c r="DN92" s="978"/>
      <c r="DO92" s="978"/>
      <c r="DP92" s="979"/>
      <c r="DQ92" s="977"/>
      <c r="DR92" s="978"/>
      <c r="DS92" s="978"/>
      <c r="DT92" s="978"/>
      <c r="DU92" s="979"/>
      <c r="DV92" s="966"/>
      <c r="DW92" s="967"/>
      <c r="DX92" s="967"/>
      <c r="DY92" s="967"/>
      <c r="DZ92" s="96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66"/>
      <c r="BT93" s="967"/>
      <c r="BU93" s="967"/>
      <c r="BV93" s="967"/>
      <c r="BW93" s="967"/>
      <c r="BX93" s="967"/>
      <c r="BY93" s="967"/>
      <c r="BZ93" s="967"/>
      <c r="CA93" s="967"/>
      <c r="CB93" s="967"/>
      <c r="CC93" s="967"/>
      <c r="CD93" s="967"/>
      <c r="CE93" s="967"/>
      <c r="CF93" s="967"/>
      <c r="CG93" s="976"/>
      <c r="CH93" s="977"/>
      <c r="CI93" s="978"/>
      <c r="CJ93" s="978"/>
      <c r="CK93" s="978"/>
      <c r="CL93" s="979"/>
      <c r="CM93" s="977"/>
      <c r="CN93" s="978"/>
      <c r="CO93" s="978"/>
      <c r="CP93" s="978"/>
      <c r="CQ93" s="979"/>
      <c r="CR93" s="977"/>
      <c r="CS93" s="978"/>
      <c r="CT93" s="978"/>
      <c r="CU93" s="978"/>
      <c r="CV93" s="979"/>
      <c r="CW93" s="977"/>
      <c r="CX93" s="978"/>
      <c r="CY93" s="978"/>
      <c r="CZ93" s="978"/>
      <c r="DA93" s="979"/>
      <c r="DB93" s="977"/>
      <c r="DC93" s="978"/>
      <c r="DD93" s="978"/>
      <c r="DE93" s="978"/>
      <c r="DF93" s="979"/>
      <c r="DG93" s="977"/>
      <c r="DH93" s="978"/>
      <c r="DI93" s="978"/>
      <c r="DJ93" s="978"/>
      <c r="DK93" s="979"/>
      <c r="DL93" s="977"/>
      <c r="DM93" s="978"/>
      <c r="DN93" s="978"/>
      <c r="DO93" s="978"/>
      <c r="DP93" s="979"/>
      <c r="DQ93" s="977"/>
      <c r="DR93" s="978"/>
      <c r="DS93" s="978"/>
      <c r="DT93" s="978"/>
      <c r="DU93" s="979"/>
      <c r="DV93" s="966"/>
      <c r="DW93" s="967"/>
      <c r="DX93" s="967"/>
      <c r="DY93" s="967"/>
      <c r="DZ93" s="96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66"/>
      <c r="BT94" s="967"/>
      <c r="BU94" s="967"/>
      <c r="BV94" s="967"/>
      <c r="BW94" s="967"/>
      <c r="BX94" s="967"/>
      <c r="BY94" s="967"/>
      <c r="BZ94" s="967"/>
      <c r="CA94" s="967"/>
      <c r="CB94" s="967"/>
      <c r="CC94" s="967"/>
      <c r="CD94" s="967"/>
      <c r="CE94" s="967"/>
      <c r="CF94" s="967"/>
      <c r="CG94" s="976"/>
      <c r="CH94" s="977"/>
      <c r="CI94" s="978"/>
      <c r="CJ94" s="978"/>
      <c r="CK94" s="978"/>
      <c r="CL94" s="979"/>
      <c r="CM94" s="977"/>
      <c r="CN94" s="978"/>
      <c r="CO94" s="978"/>
      <c r="CP94" s="978"/>
      <c r="CQ94" s="979"/>
      <c r="CR94" s="977"/>
      <c r="CS94" s="978"/>
      <c r="CT94" s="978"/>
      <c r="CU94" s="978"/>
      <c r="CV94" s="979"/>
      <c r="CW94" s="977"/>
      <c r="CX94" s="978"/>
      <c r="CY94" s="978"/>
      <c r="CZ94" s="978"/>
      <c r="DA94" s="979"/>
      <c r="DB94" s="977"/>
      <c r="DC94" s="978"/>
      <c r="DD94" s="978"/>
      <c r="DE94" s="978"/>
      <c r="DF94" s="979"/>
      <c r="DG94" s="977"/>
      <c r="DH94" s="978"/>
      <c r="DI94" s="978"/>
      <c r="DJ94" s="978"/>
      <c r="DK94" s="979"/>
      <c r="DL94" s="977"/>
      <c r="DM94" s="978"/>
      <c r="DN94" s="978"/>
      <c r="DO94" s="978"/>
      <c r="DP94" s="979"/>
      <c r="DQ94" s="977"/>
      <c r="DR94" s="978"/>
      <c r="DS94" s="978"/>
      <c r="DT94" s="978"/>
      <c r="DU94" s="979"/>
      <c r="DV94" s="966"/>
      <c r="DW94" s="967"/>
      <c r="DX94" s="967"/>
      <c r="DY94" s="967"/>
      <c r="DZ94" s="96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66"/>
      <c r="BT95" s="967"/>
      <c r="BU95" s="967"/>
      <c r="BV95" s="967"/>
      <c r="BW95" s="967"/>
      <c r="BX95" s="967"/>
      <c r="BY95" s="967"/>
      <c r="BZ95" s="967"/>
      <c r="CA95" s="967"/>
      <c r="CB95" s="967"/>
      <c r="CC95" s="967"/>
      <c r="CD95" s="967"/>
      <c r="CE95" s="967"/>
      <c r="CF95" s="967"/>
      <c r="CG95" s="976"/>
      <c r="CH95" s="977"/>
      <c r="CI95" s="978"/>
      <c r="CJ95" s="978"/>
      <c r="CK95" s="978"/>
      <c r="CL95" s="979"/>
      <c r="CM95" s="977"/>
      <c r="CN95" s="978"/>
      <c r="CO95" s="978"/>
      <c r="CP95" s="978"/>
      <c r="CQ95" s="979"/>
      <c r="CR95" s="977"/>
      <c r="CS95" s="978"/>
      <c r="CT95" s="978"/>
      <c r="CU95" s="978"/>
      <c r="CV95" s="979"/>
      <c r="CW95" s="977"/>
      <c r="CX95" s="978"/>
      <c r="CY95" s="978"/>
      <c r="CZ95" s="978"/>
      <c r="DA95" s="979"/>
      <c r="DB95" s="977"/>
      <c r="DC95" s="978"/>
      <c r="DD95" s="978"/>
      <c r="DE95" s="978"/>
      <c r="DF95" s="979"/>
      <c r="DG95" s="977"/>
      <c r="DH95" s="978"/>
      <c r="DI95" s="978"/>
      <c r="DJ95" s="978"/>
      <c r="DK95" s="979"/>
      <c r="DL95" s="977"/>
      <c r="DM95" s="978"/>
      <c r="DN95" s="978"/>
      <c r="DO95" s="978"/>
      <c r="DP95" s="979"/>
      <c r="DQ95" s="977"/>
      <c r="DR95" s="978"/>
      <c r="DS95" s="978"/>
      <c r="DT95" s="978"/>
      <c r="DU95" s="979"/>
      <c r="DV95" s="966"/>
      <c r="DW95" s="967"/>
      <c r="DX95" s="967"/>
      <c r="DY95" s="967"/>
      <c r="DZ95" s="96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66"/>
      <c r="BT96" s="967"/>
      <c r="BU96" s="967"/>
      <c r="BV96" s="967"/>
      <c r="BW96" s="967"/>
      <c r="BX96" s="967"/>
      <c r="BY96" s="967"/>
      <c r="BZ96" s="967"/>
      <c r="CA96" s="967"/>
      <c r="CB96" s="967"/>
      <c r="CC96" s="967"/>
      <c r="CD96" s="967"/>
      <c r="CE96" s="967"/>
      <c r="CF96" s="967"/>
      <c r="CG96" s="976"/>
      <c r="CH96" s="977"/>
      <c r="CI96" s="978"/>
      <c r="CJ96" s="978"/>
      <c r="CK96" s="978"/>
      <c r="CL96" s="979"/>
      <c r="CM96" s="977"/>
      <c r="CN96" s="978"/>
      <c r="CO96" s="978"/>
      <c r="CP96" s="978"/>
      <c r="CQ96" s="979"/>
      <c r="CR96" s="977"/>
      <c r="CS96" s="978"/>
      <c r="CT96" s="978"/>
      <c r="CU96" s="978"/>
      <c r="CV96" s="979"/>
      <c r="CW96" s="977"/>
      <c r="CX96" s="978"/>
      <c r="CY96" s="978"/>
      <c r="CZ96" s="978"/>
      <c r="DA96" s="979"/>
      <c r="DB96" s="977"/>
      <c r="DC96" s="978"/>
      <c r="DD96" s="978"/>
      <c r="DE96" s="978"/>
      <c r="DF96" s="979"/>
      <c r="DG96" s="977"/>
      <c r="DH96" s="978"/>
      <c r="DI96" s="978"/>
      <c r="DJ96" s="978"/>
      <c r="DK96" s="979"/>
      <c r="DL96" s="977"/>
      <c r="DM96" s="978"/>
      <c r="DN96" s="978"/>
      <c r="DO96" s="978"/>
      <c r="DP96" s="979"/>
      <c r="DQ96" s="977"/>
      <c r="DR96" s="978"/>
      <c r="DS96" s="978"/>
      <c r="DT96" s="978"/>
      <c r="DU96" s="979"/>
      <c r="DV96" s="966"/>
      <c r="DW96" s="967"/>
      <c r="DX96" s="967"/>
      <c r="DY96" s="967"/>
      <c r="DZ96" s="96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66"/>
      <c r="BT97" s="967"/>
      <c r="BU97" s="967"/>
      <c r="BV97" s="967"/>
      <c r="BW97" s="967"/>
      <c r="BX97" s="967"/>
      <c r="BY97" s="967"/>
      <c r="BZ97" s="967"/>
      <c r="CA97" s="967"/>
      <c r="CB97" s="967"/>
      <c r="CC97" s="967"/>
      <c r="CD97" s="967"/>
      <c r="CE97" s="967"/>
      <c r="CF97" s="967"/>
      <c r="CG97" s="976"/>
      <c r="CH97" s="977"/>
      <c r="CI97" s="978"/>
      <c r="CJ97" s="978"/>
      <c r="CK97" s="978"/>
      <c r="CL97" s="979"/>
      <c r="CM97" s="977"/>
      <c r="CN97" s="978"/>
      <c r="CO97" s="978"/>
      <c r="CP97" s="978"/>
      <c r="CQ97" s="979"/>
      <c r="CR97" s="977"/>
      <c r="CS97" s="978"/>
      <c r="CT97" s="978"/>
      <c r="CU97" s="978"/>
      <c r="CV97" s="979"/>
      <c r="CW97" s="977"/>
      <c r="CX97" s="978"/>
      <c r="CY97" s="978"/>
      <c r="CZ97" s="978"/>
      <c r="DA97" s="979"/>
      <c r="DB97" s="977"/>
      <c r="DC97" s="978"/>
      <c r="DD97" s="978"/>
      <c r="DE97" s="978"/>
      <c r="DF97" s="979"/>
      <c r="DG97" s="977"/>
      <c r="DH97" s="978"/>
      <c r="DI97" s="978"/>
      <c r="DJ97" s="978"/>
      <c r="DK97" s="979"/>
      <c r="DL97" s="977"/>
      <c r="DM97" s="978"/>
      <c r="DN97" s="978"/>
      <c r="DO97" s="978"/>
      <c r="DP97" s="979"/>
      <c r="DQ97" s="977"/>
      <c r="DR97" s="978"/>
      <c r="DS97" s="978"/>
      <c r="DT97" s="978"/>
      <c r="DU97" s="979"/>
      <c r="DV97" s="966"/>
      <c r="DW97" s="967"/>
      <c r="DX97" s="967"/>
      <c r="DY97" s="967"/>
      <c r="DZ97" s="96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66"/>
      <c r="BT98" s="967"/>
      <c r="BU98" s="967"/>
      <c r="BV98" s="967"/>
      <c r="BW98" s="967"/>
      <c r="BX98" s="967"/>
      <c r="BY98" s="967"/>
      <c r="BZ98" s="967"/>
      <c r="CA98" s="967"/>
      <c r="CB98" s="967"/>
      <c r="CC98" s="967"/>
      <c r="CD98" s="967"/>
      <c r="CE98" s="967"/>
      <c r="CF98" s="967"/>
      <c r="CG98" s="976"/>
      <c r="CH98" s="977"/>
      <c r="CI98" s="978"/>
      <c r="CJ98" s="978"/>
      <c r="CK98" s="978"/>
      <c r="CL98" s="979"/>
      <c r="CM98" s="977"/>
      <c r="CN98" s="978"/>
      <c r="CO98" s="978"/>
      <c r="CP98" s="978"/>
      <c r="CQ98" s="979"/>
      <c r="CR98" s="977"/>
      <c r="CS98" s="978"/>
      <c r="CT98" s="978"/>
      <c r="CU98" s="978"/>
      <c r="CV98" s="979"/>
      <c r="CW98" s="977"/>
      <c r="CX98" s="978"/>
      <c r="CY98" s="978"/>
      <c r="CZ98" s="978"/>
      <c r="DA98" s="979"/>
      <c r="DB98" s="977"/>
      <c r="DC98" s="978"/>
      <c r="DD98" s="978"/>
      <c r="DE98" s="978"/>
      <c r="DF98" s="979"/>
      <c r="DG98" s="977"/>
      <c r="DH98" s="978"/>
      <c r="DI98" s="978"/>
      <c r="DJ98" s="978"/>
      <c r="DK98" s="979"/>
      <c r="DL98" s="977"/>
      <c r="DM98" s="978"/>
      <c r="DN98" s="978"/>
      <c r="DO98" s="978"/>
      <c r="DP98" s="979"/>
      <c r="DQ98" s="977"/>
      <c r="DR98" s="978"/>
      <c r="DS98" s="978"/>
      <c r="DT98" s="978"/>
      <c r="DU98" s="979"/>
      <c r="DV98" s="966"/>
      <c r="DW98" s="967"/>
      <c r="DX98" s="967"/>
      <c r="DY98" s="967"/>
      <c r="DZ98" s="96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66"/>
      <c r="BT99" s="967"/>
      <c r="BU99" s="967"/>
      <c r="BV99" s="967"/>
      <c r="BW99" s="967"/>
      <c r="BX99" s="967"/>
      <c r="BY99" s="967"/>
      <c r="BZ99" s="967"/>
      <c r="CA99" s="967"/>
      <c r="CB99" s="967"/>
      <c r="CC99" s="967"/>
      <c r="CD99" s="967"/>
      <c r="CE99" s="967"/>
      <c r="CF99" s="967"/>
      <c r="CG99" s="976"/>
      <c r="CH99" s="977"/>
      <c r="CI99" s="978"/>
      <c r="CJ99" s="978"/>
      <c r="CK99" s="978"/>
      <c r="CL99" s="979"/>
      <c r="CM99" s="977"/>
      <c r="CN99" s="978"/>
      <c r="CO99" s="978"/>
      <c r="CP99" s="978"/>
      <c r="CQ99" s="979"/>
      <c r="CR99" s="977"/>
      <c r="CS99" s="978"/>
      <c r="CT99" s="978"/>
      <c r="CU99" s="978"/>
      <c r="CV99" s="979"/>
      <c r="CW99" s="977"/>
      <c r="CX99" s="978"/>
      <c r="CY99" s="978"/>
      <c r="CZ99" s="978"/>
      <c r="DA99" s="979"/>
      <c r="DB99" s="977"/>
      <c r="DC99" s="978"/>
      <c r="DD99" s="978"/>
      <c r="DE99" s="978"/>
      <c r="DF99" s="979"/>
      <c r="DG99" s="977"/>
      <c r="DH99" s="978"/>
      <c r="DI99" s="978"/>
      <c r="DJ99" s="978"/>
      <c r="DK99" s="979"/>
      <c r="DL99" s="977"/>
      <c r="DM99" s="978"/>
      <c r="DN99" s="978"/>
      <c r="DO99" s="978"/>
      <c r="DP99" s="979"/>
      <c r="DQ99" s="977"/>
      <c r="DR99" s="978"/>
      <c r="DS99" s="978"/>
      <c r="DT99" s="978"/>
      <c r="DU99" s="979"/>
      <c r="DV99" s="966"/>
      <c r="DW99" s="967"/>
      <c r="DX99" s="967"/>
      <c r="DY99" s="967"/>
      <c r="DZ99" s="96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66"/>
      <c r="BT100" s="967"/>
      <c r="BU100" s="967"/>
      <c r="BV100" s="967"/>
      <c r="BW100" s="967"/>
      <c r="BX100" s="967"/>
      <c r="BY100" s="967"/>
      <c r="BZ100" s="967"/>
      <c r="CA100" s="967"/>
      <c r="CB100" s="967"/>
      <c r="CC100" s="967"/>
      <c r="CD100" s="967"/>
      <c r="CE100" s="967"/>
      <c r="CF100" s="967"/>
      <c r="CG100" s="976"/>
      <c r="CH100" s="977"/>
      <c r="CI100" s="978"/>
      <c r="CJ100" s="978"/>
      <c r="CK100" s="978"/>
      <c r="CL100" s="979"/>
      <c r="CM100" s="977"/>
      <c r="CN100" s="978"/>
      <c r="CO100" s="978"/>
      <c r="CP100" s="978"/>
      <c r="CQ100" s="979"/>
      <c r="CR100" s="977"/>
      <c r="CS100" s="978"/>
      <c r="CT100" s="978"/>
      <c r="CU100" s="978"/>
      <c r="CV100" s="979"/>
      <c r="CW100" s="977"/>
      <c r="CX100" s="978"/>
      <c r="CY100" s="978"/>
      <c r="CZ100" s="978"/>
      <c r="DA100" s="979"/>
      <c r="DB100" s="977"/>
      <c r="DC100" s="978"/>
      <c r="DD100" s="978"/>
      <c r="DE100" s="978"/>
      <c r="DF100" s="979"/>
      <c r="DG100" s="977"/>
      <c r="DH100" s="978"/>
      <c r="DI100" s="978"/>
      <c r="DJ100" s="978"/>
      <c r="DK100" s="979"/>
      <c r="DL100" s="977"/>
      <c r="DM100" s="978"/>
      <c r="DN100" s="978"/>
      <c r="DO100" s="978"/>
      <c r="DP100" s="979"/>
      <c r="DQ100" s="977"/>
      <c r="DR100" s="978"/>
      <c r="DS100" s="978"/>
      <c r="DT100" s="978"/>
      <c r="DU100" s="979"/>
      <c r="DV100" s="966"/>
      <c r="DW100" s="967"/>
      <c r="DX100" s="967"/>
      <c r="DY100" s="967"/>
      <c r="DZ100" s="96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66"/>
      <c r="BT101" s="967"/>
      <c r="BU101" s="967"/>
      <c r="BV101" s="967"/>
      <c r="BW101" s="967"/>
      <c r="BX101" s="967"/>
      <c r="BY101" s="967"/>
      <c r="BZ101" s="967"/>
      <c r="CA101" s="967"/>
      <c r="CB101" s="967"/>
      <c r="CC101" s="967"/>
      <c r="CD101" s="967"/>
      <c r="CE101" s="967"/>
      <c r="CF101" s="967"/>
      <c r="CG101" s="976"/>
      <c r="CH101" s="977"/>
      <c r="CI101" s="978"/>
      <c r="CJ101" s="978"/>
      <c r="CK101" s="978"/>
      <c r="CL101" s="979"/>
      <c r="CM101" s="977"/>
      <c r="CN101" s="978"/>
      <c r="CO101" s="978"/>
      <c r="CP101" s="978"/>
      <c r="CQ101" s="979"/>
      <c r="CR101" s="977"/>
      <c r="CS101" s="978"/>
      <c r="CT101" s="978"/>
      <c r="CU101" s="978"/>
      <c r="CV101" s="979"/>
      <c r="CW101" s="977"/>
      <c r="CX101" s="978"/>
      <c r="CY101" s="978"/>
      <c r="CZ101" s="978"/>
      <c r="DA101" s="979"/>
      <c r="DB101" s="977"/>
      <c r="DC101" s="978"/>
      <c r="DD101" s="978"/>
      <c r="DE101" s="978"/>
      <c r="DF101" s="979"/>
      <c r="DG101" s="977"/>
      <c r="DH101" s="978"/>
      <c r="DI101" s="978"/>
      <c r="DJ101" s="978"/>
      <c r="DK101" s="979"/>
      <c r="DL101" s="977"/>
      <c r="DM101" s="978"/>
      <c r="DN101" s="978"/>
      <c r="DO101" s="978"/>
      <c r="DP101" s="979"/>
      <c r="DQ101" s="977"/>
      <c r="DR101" s="978"/>
      <c r="DS101" s="978"/>
      <c r="DT101" s="978"/>
      <c r="DU101" s="979"/>
      <c r="DV101" s="966"/>
      <c r="DW101" s="967"/>
      <c r="DX101" s="967"/>
      <c r="DY101" s="967"/>
      <c r="DZ101" s="96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393</v>
      </c>
      <c r="BR102" s="958" t="s">
        <v>424</v>
      </c>
      <c r="BS102" s="959"/>
      <c r="BT102" s="959"/>
      <c r="BU102" s="959"/>
      <c r="BV102" s="959"/>
      <c r="BW102" s="959"/>
      <c r="BX102" s="959"/>
      <c r="BY102" s="959"/>
      <c r="BZ102" s="959"/>
      <c r="CA102" s="959"/>
      <c r="CB102" s="959"/>
      <c r="CC102" s="959"/>
      <c r="CD102" s="959"/>
      <c r="CE102" s="959"/>
      <c r="CF102" s="959"/>
      <c r="CG102" s="969"/>
      <c r="CH102" s="970"/>
      <c r="CI102" s="971"/>
      <c r="CJ102" s="971"/>
      <c r="CK102" s="971"/>
      <c r="CL102" s="972"/>
      <c r="CM102" s="970"/>
      <c r="CN102" s="971"/>
      <c r="CO102" s="971"/>
      <c r="CP102" s="971"/>
      <c r="CQ102" s="972"/>
      <c r="CR102" s="973">
        <v>3</v>
      </c>
      <c r="CS102" s="974"/>
      <c r="CT102" s="974"/>
      <c r="CU102" s="974"/>
      <c r="CV102" s="975"/>
      <c r="CW102" s="973">
        <v>5</v>
      </c>
      <c r="CX102" s="974"/>
      <c r="CY102" s="974"/>
      <c r="CZ102" s="974"/>
      <c r="DA102" s="975"/>
      <c r="DB102" s="973"/>
      <c r="DC102" s="974"/>
      <c r="DD102" s="974"/>
      <c r="DE102" s="974"/>
      <c r="DF102" s="975"/>
      <c r="DG102" s="973"/>
      <c r="DH102" s="974"/>
      <c r="DI102" s="974"/>
      <c r="DJ102" s="974"/>
      <c r="DK102" s="975"/>
      <c r="DL102" s="973"/>
      <c r="DM102" s="974"/>
      <c r="DN102" s="974"/>
      <c r="DO102" s="974"/>
      <c r="DP102" s="975"/>
      <c r="DQ102" s="973"/>
      <c r="DR102" s="974"/>
      <c r="DS102" s="974"/>
      <c r="DT102" s="974"/>
      <c r="DU102" s="975"/>
      <c r="DV102" s="958"/>
      <c r="DW102" s="959"/>
      <c r="DX102" s="959"/>
      <c r="DY102" s="959"/>
      <c r="DZ102" s="960"/>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61" t="s">
        <v>425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62" t="s">
        <v>426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63" t="s">
        <v>429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24" customFormat="1" ht="26.25" customHeight="1" x14ac:dyDescent="0.2">
      <c r="A109" s="916" t="s">
        <v>431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9" t="s">
        <v>432</v>
      </c>
      <c r="AB109" s="917"/>
      <c r="AC109" s="917"/>
      <c r="AD109" s="917"/>
      <c r="AE109" s="918"/>
      <c r="AF109" s="919" t="s">
        <v>433</v>
      </c>
      <c r="AG109" s="917"/>
      <c r="AH109" s="917"/>
      <c r="AI109" s="917"/>
      <c r="AJ109" s="918"/>
      <c r="AK109" s="919" t="s">
        <v>311</v>
      </c>
      <c r="AL109" s="917"/>
      <c r="AM109" s="917"/>
      <c r="AN109" s="917"/>
      <c r="AO109" s="918"/>
      <c r="AP109" s="919" t="s">
        <v>434</v>
      </c>
      <c r="AQ109" s="917"/>
      <c r="AR109" s="917"/>
      <c r="AS109" s="917"/>
      <c r="AT109" s="950"/>
      <c r="AU109" s="916" t="s">
        <v>431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9" t="s">
        <v>432</v>
      </c>
      <c r="BR109" s="917"/>
      <c r="BS109" s="917"/>
      <c r="BT109" s="917"/>
      <c r="BU109" s="918"/>
      <c r="BV109" s="919" t="s">
        <v>433</v>
      </c>
      <c r="BW109" s="917"/>
      <c r="BX109" s="917"/>
      <c r="BY109" s="917"/>
      <c r="BZ109" s="918"/>
      <c r="CA109" s="919" t="s">
        <v>311</v>
      </c>
      <c r="CB109" s="917"/>
      <c r="CC109" s="917"/>
      <c r="CD109" s="917"/>
      <c r="CE109" s="918"/>
      <c r="CF109" s="957" t="s">
        <v>434</v>
      </c>
      <c r="CG109" s="957"/>
      <c r="CH109" s="957"/>
      <c r="CI109" s="957"/>
      <c r="CJ109" s="957"/>
      <c r="CK109" s="919" t="s">
        <v>435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9" t="s">
        <v>432</v>
      </c>
      <c r="DH109" s="917"/>
      <c r="DI109" s="917"/>
      <c r="DJ109" s="917"/>
      <c r="DK109" s="918"/>
      <c r="DL109" s="919" t="s">
        <v>433</v>
      </c>
      <c r="DM109" s="917"/>
      <c r="DN109" s="917"/>
      <c r="DO109" s="917"/>
      <c r="DP109" s="918"/>
      <c r="DQ109" s="919" t="s">
        <v>311</v>
      </c>
      <c r="DR109" s="917"/>
      <c r="DS109" s="917"/>
      <c r="DT109" s="917"/>
      <c r="DU109" s="918"/>
      <c r="DV109" s="919" t="s">
        <v>434</v>
      </c>
      <c r="DW109" s="917"/>
      <c r="DX109" s="917"/>
      <c r="DY109" s="917"/>
      <c r="DZ109" s="950"/>
    </row>
    <row r="110" spans="1:131" s="224" customFormat="1" ht="26.25" customHeight="1" x14ac:dyDescent="0.2">
      <c r="A110" s="828" t="s">
        <v>436</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30"/>
      <c r="AA110" s="909">
        <v>868440</v>
      </c>
      <c r="AB110" s="910"/>
      <c r="AC110" s="910"/>
      <c r="AD110" s="910"/>
      <c r="AE110" s="911"/>
      <c r="AF110" s="912">
        <v>896747</v>
      </c>
      <c r="AG110" s="910"/>
      <c r="AH110" s="910"/>
      <c r="AI110" s="910"/>
      <c r="AJ110" s="911"/>
      <c r="AK110" s="912">
        <v>927492</v>
      </c>
      <c r="AL110" s="910"/>
      <c r="AM110" s="910"/>
      <c r="AN110" s="910"/>
      <c r="AO110" s="911"/>
      <c r="AP110" s="913">
        <v>12.9</v>
      </c>
      <c r="AQ110" s="914"/>
      <c r="AR110" s="914"/>
      <c r="AS110" s="914"/>
      <c r="AT110" s="915"/>
      <c r="AU110" s="951" t="s">
        <v>75</v>
      </c>
      <c r="AV110" s="952"/>
      <c r="AW110" s="952"/>
      <c r="AX110" s="952"/>
      <c r="AY110" s="952"/>
      <c r="AZ110" s="881" t="s">
        <v>437</v>
      </c>
      <c r="BA110" s="829"/>
      <c r="BB110" s="829"/>
      <c r="BC110" s="829"/>
      <c r="BD110" s="829"/>
      <c r="BE110" s="829"/>
      <c r="BF110" s="829"/>
      <c r="BG110" s="829"/>
      <c r="BH110" s="829"/>
      <c r="BI110" s="829"/>
      <c r="BJ110" s="829"/>
      <c r="BK110" s="829"/>
      <c r="BL110" s="829"/>
      <c r="BM110" s="829"/>
      <c r="BN110" s="829"/>
      <c r="BO110" s="829"/>
      <c r="BP110" s="830"/>
      <c r="BQ110" s="882">
        <v>10077976</v>
      </c>
      <c r="BR110" s="863"/>
      <c r="BS110" s="863"/>
      <c r="BT110" s="863"/>
      <c r="BU110" s="863"/>
      <c r="BV110" s="863">
        <v>10340754</v>
      </c>
      <c r="BW110" s="863"/>
      <c r="BX110" s="863"/>
      <c r="BY110" s="863"/>
      <c r="BZ110" s="863"/>
      <c r="CA110" s="863">
        <v>10010489</v>
      </c>
      <c r="CB110" s="863"/>
      <c r="CC110" s="863"/>
      <c r="CD110" s="863"/>
      <c r="CE110" s="863"/>
      <c r="CF110" s="887">
        <v>139.1</v>
      </c>
      <c r="CG110" s="888"/>
      <c r="CH110" s="888"/>
      <c r="CI110" s="888"/>
      <c r="CJ110" s="888"/>
      <c r="CK110" s="947" t="s">
        <v>438</v>
      </c>
      <c r="CL110" s="840"/>
      <c r="CM110" s="881" t="s">
        <v>439</v>
      </c>
      <c r="CN110" s="829"/>
      <c r="CO110" s="829"/>
      <c r="CP110" s="829"/>
      <c r="CQ110" s="829"/>
      <c r="CR110" s="829"/>
      <c r="CS110" s="829"/>
      <c r="CT110" s="829"/>
      <c r="CU110" s="829"/>
      <c r="CV110" s="829"/>
      <c r="CW110" s="829"/>
      <c r="CX110" s="829"/>
      <c r="CY110" s="829"/>
      <c r="CZ110" s="829"/>
      <c r="DA110" s="829"/>
      <c r="DB110" s="829"/>
      <c r="DC110" s="829"/>
      <c r="DD110" s="829"/>
      <c r="DE110" s="829"/>
      <c r="DF110" s="830"/>
      <c r="DG110" s="882" t="s">
        <v>440</v>
      </c>
      <c r="DH110" s="863"/>
      <c r="DI110" s="863"/>
      <c r="DJ110" s="863"/>
      <c r="DK110" s="863"/>
      <c r="DL110" s="863" t="s">
        <v>440</v>
      </c>
      <c r="DM110" s="863"/>
      <c r="DN110" s="863"/>
      <c r="DO110" s="863"/>
      <c r="DP110" s="863"/>
      <c r="DQ110" s="863" t="s">
        <v>440</v>
      </c>
      <c r="DR110" s="863"/>
      <c r="DS110" s="863"/>
      <c r="DT110" s="863"/>
      <c r="DU110" s="863"/>
      <c r="DV110" s="864" t="s">
        <v>440</v>
      </c>
      <c r="DW110" s="864"/>
      <c r="DX110" s="864"/>
      <c r="DY110" s="864"/>
      <c r="DZ110" s="865"/>
    </row>
    <row r="111" spans="1:131" s="224" customFormat="1" ht="26.25" customHeight="1" x14ac:dyDescent="0.2">
      <c r="A111" s="795" t="s">
        <v>441</v>
      </c>
      <c r="B111" s="796"/>
      <c r="C111" s="796"/>
      <c r="D111" s="796"/>
      <c r="E111" s="796"/>
      <c r="F111" s="796"/>
      <c r="G111" s="796"/>
      <c r="H111" s="796"/>
      <c r="I111" s="796"/>
      <c r="J111" s="796"/>
      <c r="K111" s="796"/>
      <c r="L111" s="796"/>
      <c r="M111" s="796"/>
      <c r="N111" s="796"/>
      <c r="O111" s="796"/>
      <c r="P111" s="796"/>
      <c r="Q111" s="796"/>
      <c r="R111" s="796"/>
      <c r="S111" s="796"/>
      <c r="T111" s="796"/>
      <c r="U111" s="796"/>
      <c r="V111" s="796"/>
      <c r="W111" s="796"/>
      <c r="X111" s="796"/>
      <c r="Y111" s="796"/>
      <c r="Z111" s="946"/>
      <c r="AA111" s="939" t="s">
        <v>440</v>
      </c>
      <c r="AB111" s="940"/>
      <c r="AC111" s="940"/>
      <c r="AD111" s="940"/>
      <c r="AE111" s="941"/>
      <c r="AF111" s="942" t="s">
        <v>440</v>
      </c>
      <c r="AG111" s="940"/>
      <c r="AH111" s="940"/>
      <c r="AI111" s="940"/>
      <c r="AJ111" s="941"/>
      <c r="AK111" s="942" t="s">
        <v>440</v>
      </c>
      <c r="AL111" s="940"/>
      <c r="AM111" s="940"/>
      <c r="AN111" s="940"/>
      <c r="AO111" s="941"/>
      <c r="AP111" s="943" t="s">
        <v>440</v>
      </c>
      <c r="AQ111" s="944"/>
      <c r="AR111" s="944"/>
      <c r="AS111" s="944"/>
      <c r="AT111" s="945"/>
      <c r="AU111" s="953"/>
      <c r="AV111" s="954"/>
      <c r="AW111" s="954"/>
      <c r="AX111" s="954"/>
      <c r="AY111" s="954"/>
      <c r="AZ111" s="836" t="s">
        <v>442</v>
      </c>
      <c r="BA111" s="773"/>
      <c r="BB111" s="773"/>
      <c r="BC111" s="773"/>
      <c r="BD111" s="773"/>
      <c r="BE111" s="773"/>
      <c r="BF111" s="773"/>
      <c r="BG111" s="773"/>
      <c r="BH111" s="773"/>
      <c r="BI111" s="773"/>
      <c r="BJ111" s="773"/>
      <c r="BK111" s="773"/>
      <c r="BL111" s="773"/>
      <c r="BM111" s="773"/>
      <c r="BN111" s="773"/>
      <c r="BO111" s="773"/>
      <c r="BP111" s="774"/>
      <c r="BQ111" s="837">
        <v>614926</v>
      </c>
      <c r="BR111" s="838"/>
      <c r="BS111" s="838"/>
      <c r="BT111" s="838"/>
      <c r="BU111" s="838"/>
      <c r="BV111" s="838">
        <v>590840</v>
      </c>
      <c r="BW111" s="838"/>
      <c r="BX111" s="838"/>
      <c r="BY111" s="838"/>
      <c r="BZ111" s="838"/>
      <c r="CA111" s="838">
        <v>567582</v>
      </c>
      <c r="CB111" s="838"/>
      <c r="CC111" s="838"/>
      <c r="CD111" s="838"/>
      <c r="CE111" s="838"/>
      <c r="CF111" s="896">
        <v>7.9</v>
      </c>
      <c r="CG111" s="897"/>
      <c r="CH111" s="897"/>
      <c r="CI111" s="897"/>
      <c r="CJ111" s="897"/>
      <c r="CK111" s="948"/>
      <c r="CL111" s="842"/>
      <c r="CM111" s="836" t="s">
        <v>443</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837" t="s">
        <v>444</v>
      </c>
      <c r="DH111" s="838"/>
      <c r="DI111" s="838"/>
      <c r="DJ111" s="838"/>
      <c r="DK111" s="838"/>
      <c r="DL111" s="838" t="s">
        <v>440</v>
      </c>
      <c r="DM111" s="838"/>
      <c r="DN111" s="838"/>
      <c r="DO111" s="838"/>
      <c r="DP111" s="838"/>
      <c r="DQ111" s="838" t="s">
        <v>444</v>
      </c>
      <c r="DR111" s="838"/>
      <c r="DS111" s="838"/>
      <c r="DT111" s="838"/>
      <c r="DU111" s="838"/>
      <c r="DV111" s="815" t="s">
        <v>444</v>
      </c>
      <c r="DW111" s="815"/>
      <c r="DX111" s="815"/>
      <c r="DY111" s="815"/>
      <c r="DZ111" s="816"/>
    </row>
    <row r="112" spans="1:131" s="224" customFormat="1" ht="26.25" customHeight="1" x14ac:dyDescent="0.2">
      <c r="A112" s="933" t="s">
        <v>445</v>
      </c>
      <c r="B112" s="934"/>
      <c r="C112" s="773" t="s">
        <v>446</v>
      </c>
      <c r="D112" s="773"/>
      <c r="E112" s="773"/>
      <c r="F112" s="773"/>
      <c r="G112" s="773"/>
      <c r="H112" s="773"/>
      <c r="I112" s="773"/>
      <c r="J112" s="773"/>
      <c r="K112" s="773"/>
      <c r="L112" s="773"/>
      <c r="M112" s="773"/>
      <c r="N112" s="773"/>
      <c r="O112" s="773"/>
      <c r="P112" s="773"/>
      <c r="Q112" s="773"/>
      <c r="R112" s="773"/>
      <c r="S112" s="773"/>
      <c r="T112" s="773"/>
      <c r="U112" s="773"/>
      <c r="V112" s="773"/>
      <c r="W112" s="773"/>
      <c r="X112" s="773"/>
      <c r="Y112" s="773"/>
      <c r="Z112" s="774"/>
      <c r="AA112" s="800" t="s">
        <v>129</v>
      </c>
      <c r="AB112" s="801"/>
      <c r="AC112" s="801"/>
      <c r="AD112" s="801"/>
      <c r="AE112" s="802"/>
      <c r="AF112" s="803" t="s">
        <v>129</v>
      </c>
      <c r="AG112" s="801"/>
      <c r="AH112" s="801"/>
      <c r="AI112" s="801"/>
      <c r="AJ112" s="802"/>
      <c r="AK112" s="803" t="s">
        <v>129</v>
      </c>
      <c r="AL112" s="801"/>
      <c r="AM112" s="801"/>
      <c r="AN112" s="801"/>
      <c r="AO112" s="802"/>
      <c r="AP112" s="845" t="s">
        <v>129</v>
      </c>
      <c r="AQ112" s="846"/>
      <c r="AR112" s="846"/>
      <c r="AS112" s="846"/>
      <c r="AT112" s="847"/>
      <c r="AU112" s="953"/>
      <c r="AV112" s="954"/>
      <c r="AW112" s="954"/>
      <c r="AX112" s="954"/>
      <c r="AY112" s="954"/>
      <c r="AZ112" s="836" t="s">
        <v>447</v>
      </c>
      <c r="BA112" s="773"/>
      <c r="BB112" s="773"/>
      <c r="BC112" s="773"/>
      <c r="BD112" s="773"/>
      <c r="BE112" s="773"/>
      <c r="BF112" s="773"/>
      <c r="BG112" s="773"/>
      <c r="BH112" s="773"/>
      <c r="BI112" s="773"/>
      <c r="BJ112" s="773"/>
      <c r="BK112" s="773"/>
      <c r="BL112" s="773"/>
      <c r="BM112" s="773"/>
      <c r="BN112" s="773"/>
      <c r="BO112" s="773"/>
      <c r="BP112" s="774"/>
      <c r="BQ112" s="837">
        <v>5128938</v>
      </c>
      <c r="BR112" s="838"/>
      <c r="BS112" s="838"/>
      <c r="BT112" s="838"/>
      <c r="BU112" s="838"/>
      <c r="BV112" s="838">
        <v>4251025</v>
      </c>
      <c r="BW112" s="838"/>
      <c r="BX112" s="838"/>
      <c r="BY112" s="838"/>
      <c r="BZ112" s="838"/>
      <c r="CA112" s="838">
        <v>3523554</v>
      </c>
      <c r="CB112" s="838"/>
      <c r="CC112" s="838"/>
      <c r="CD112" s="838"/>
      <c r="CE112" s="838"/>
      <c r="CF112" s="896">
        <v>49</v>
      </c>
      <c r="CG112" s="897"/>
      <c r="CH112" s="897"/>
      <c r="CI112" s="897"/>
      <c r="CJ112" s="897"/>
      <c r="CK112" s="948"/>
      <c r="CL112" s="842"/>
      <c r="CM112" s="836" t="s">
        <v>448</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837">
        <v>614926</v>
      </c>
      <c r="DH112" s="838"/>
      <c r="DI112" s="838"/>
      <c r="DJ112" s="838"/>
      <c r="DK112" s="838"/>
      <c r="DL112" s="838">
        <v>590840</v>
      </c>
      <c r="DM112" s="838"/>
      <c r="DN112" s="838"/>
      <c r="DO112" s="838"/>
      <c r="DP112" s="838"/>
      <c r="DQ112" s="838">
        <v>567582</v>
      </c>
      <c r="DR112" s="838"/>
      <c r="DS112" s="838"/>
      <c r="DT112" s="838"/>
      <c r="DU112" s="838"/>
      <c r="DV112" s="815">
        <v>7.9</v>
      </c>
      <c r="DW112" s="815"/>
      <c r="DX112" s="815"/>
      <c r="DY112" s="815"/>
      <c r="DZ112" s="816"/>
    </row>
    <row r="113" spans="1:130" s="224" customFormat="1" ht="26.25" customHeight="1" x14ac:dyDescent="0.2">
      <c r="A113" s="935"/>
      <c r="B113" s="936"/>
      <c r="C113" s="773" t="s">
        <v>449</v>
      </c>
      <c r="D113" s="773"/>
      <c r="E113" s="773"/>
      <c r="F113" s="773"/>
      <c r="G113" s="773"/>
      <c r="H113" s="773"/>
      <c r="I113" s="773"/>
      <c r="J113" s="773"/>
      <c r="K113" s="773"/>
      <c r="L113" s="773"/>
      <c r="M113" s="773"/>
      <c r="N113" s="773"/>
      <c r="O113" s="773"/>
      <c r="P113" s="773"/>
      <c r="Q113" s="773"/>
      <c r="R113" s="773"/>
      <c r="S113" s="773"/>
      <c r="T113" s="773"/>
      <c r="U113" s="773"/>
      <c r="V113" s="773"/>
      <c r="W113" s="773"/>
      <c r="X113" s="773"/>
      <c r="Y113" s="773"/>
      <c r="Z113" s="774"/>
      <c r="AA113" s="939">
        <v>429951</v>
      </c>
      <c r="AB113" s="940"/>
      <c r="AC113" s="940"/>
      <c r="AD113" s="940"/>
      <c r="AE113" s="941"/>
      <c r="AF113" s="942">
        <v>372978</v>
      </c>
      <c r="AG113" s="940"/>
      <c r="AH113" s="940"/>
      <c r="AI113" s="940"/>
      <c r="AJ113" s="941"/>
      <c r="AK113" s="942">
        <v>358238</v>
      </c>
      <c r="AL113" s="940"/>
      <c r="AM113" s="940"/>
      <c r="AN113" s="940"/>
      <c r="AO113" s="941"/>
      <c r="AP113" s="943">
        <v>5</v>
      </c>
      <c r="AQ113" s="944"/>
      <c r="AR113" s="944"/>
      <c r="AS113" s="944"/>
      <c r="AT113" s="945"/>
      <c r="AU113" s="953"/>
      <c r="AV113" s="954"/>
      <c r="AW113" s="954"/>
      <c r="AX113" s="954"/>
      <c r="AY113" s="954"/>
      <c r="AZ113" s="836" t="s">
        <v>450</v>
      </c>
      <c r="BA113" s="773"/>
      <c r="BB113" s="773"/>
      <c r="BC113" s="773"/>
      <c r="BD113" s="773"/>
      <c r="BE113" s="773"/>
      <c r="BF113" s="773"/>
      <c r="BG113" s="773"/>
      <c r="BH113" s="773"/>
      <c r="BI113" s="773"/>
      <c r="BJ113" s="773"/>
      <c r="BK113" s="773"/>
      <c r="BL113" s="773"/>
      <c r="BM113" s="773"/>
      <c r="BN113" s="773"/>
      <c r="BO113" s="773"/>
      <c r="BP113" s="774"/>
      <c r="BQ113" s="837" t="s">
        <v>129</v>
      </c>
      <c r="BR113" s="838"/>
      <c r="BS113" s="838"/>
      <c r="BT113" s="838"/>
      <c r="BU113" s="838"/>
      <c r="BV113" s="838" t="s">
        <v>129</v>
      </c>
      <c r="BW113" s="838"/>
      <c r="BX113" s="838"/>
      <c r="BY113" s="838"/>
      <c r="BZ113" s="838"/>
      <c r="CA113" s="838" t="s">
        <v>129</v>
      </c>
      <c r="CB113" s="838"/>
      <c r="CC113" s="838"/>
      <c r="CD113" s="838"/>
      <c r="CE113" s="838"/>
      <c r="CF113" s="896" t="s">
        <v>129</v>
      </c>
      <c r="CG113" s="897"/>
      <c r="CH113" s="897"/>
      <c r="CI113" s="897"/>
      <c r="CJ113" s="897"/>
      <c r="CK113" s="948"/>
      <c r="CL113" s="842"/>
      <c r="CM113" s="836" t="s">
        <v>451</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800" t="s">
        <v>129</v>
      </c>
      <c r="DH113" s="801"/>
      <c r="DI113" s="801"/>
      <c r="DJ113" s="801"/>
      <c r="DK113" s="802"/>
      <c r="DL113" s="803" t="s">
        <v>129</v>
      </c>
      <c r="DM113" s="801"/>
      <c r="DN113" s="801"/>
      <c r="DO113" s="801"/>
      <c r="DP113" s="802"/>
      <c r="DQ113" s="803" t="s">
        <v>129</v>
      </c>
      <c r="DR113" s="801"/>
      <c r="DS113" s="801"/>
      <c r="DT113" s="801"/>
      <c r="DU113" s="802"/>
      <c r="DV113" s="845" t="s">
        <v>129</v>
      </c>
      <c r="DW113" s="846"/>
      <c r="DX113" s="846"/>
      <c r="DY113" s="846"/>
      <c r="DZ113" s="847"/>
    </row>
    <row r="114" spans="1:130" s="224" customFormat="1" ht="26.25" customHeight="1" x14ac:dyDescent="0.2">
      <c r="A114" s="935"/>
      <c r="B114" s="936"/>
      <c r="C114" s="773" t="s">
        <v>452</v>
      </c>
      <c r="D114" s="773"/>
      <c r="E114" s="773"/>
      <c r="F114" s="773"/>
      <c r="G114" s="773"/>
      <c r="H114" s="773"/>
      <c r="I114" s="773"/>
      <c r="J114" s="773"/>
      <c r="K114" s="773"/>
      <c r="L114" s="773"/>
      <c r="M114" s="773"/>
      <c r="N114" s="773"/>
      <c r="O114" s="773"/>
      <c r="P114" s="773"/>
      <c r="Q114" s="773"/>
      <c r="R114" s="773"/>
      <c r="S114" s="773"/>
      <c r="T114" s="773"/>
      <c r="U114" s="773"/>
      <c r="V114" s="773"/>
      <c r="W114" s="773"/>
      <c r="X114" s="773"/>
      <c r="Y114" s="773"/>
      <c r="Z114" s="774"/>
      <c r="AA114" s="800" t="s">
        <v>129</v>
      </c>
      <c r="AB114" s="801"/>
      <c r="AC114" s="801"/>
      <c r="AD114" s="801"/>
      <c r="AE114" s="802"/>
      <c r="AF114" s="803" t="s">
        <v>129</v>
      </c>
      <c r="AG114" s="801"/>
      <c r="AH114" s="801"/>
      <c r="AI114" s="801"/>
      <c r="AJ114" s="802"/>
      <c r="AK114" s="803" t="s">
        <v>129</v>
      </c>
      <c r="AL114" s="801"/>
      <c r="AM114" s="801"/>
      <c r="AN114" s="801"/>
      <c r="AO114" s="802"/>
      <c r="AP114" s="845" t="s">
        <v>129</v>
      </c>
      <c r="AQ114" s="846"/>
      <c r="AR114" s="846"/>
      <c r="AS114" s="846"/>
      <c r="AT114" s="847"/>
      <c r="AU114" s="953"/>
      <c r="AV114" s="954"/>
      <c r="AW114" s="954"/>
      <c r="AX114" s="954"/>
      <c r="AY114" s="954"/>
      <c r="AZ114" s="836" t="s">
        <v>453</v>
      </c>
      <c r="BA114" s="773"/>
      <c r="BB114" s="773"/>
      <c r="BC114" s="773"/>
      <c r="BD114" s="773"/>
      <c r="BE114" s="773"/>
      <c r="BF114" s="773"/>
      <c r="BG114" s="773"/>
      <c r="BH114" s="773"/>
      <c r="BI114" s="773"/>
      <c r="BJ114" s="773"/>
      <c r="BK114" s="773"/>
      <c r="BL114" s="773"/>
      <c r="BM114" s="773"/>
      <c r="BN114" s="773"/>
      <c r="BO114" s="773"/>
      <c r="BP114" s="774"/>
      <c r="BQ114" s="837">
        <v>1768323</v>
      </c>
      <c r="BR114" s="838"/>
      <c r="BS114" s="838"/>
      <c r="BT114" s="838"/>
      <c r="BU114" s="838"/>
      <c r="BV114" s="838">
        <v>1759050</v>
      </c>
      <c r="BW114" s="838"/>
      <c r="BX114" s="838"/>
      <c r="BY114" s="838"/>
      <c r="BZ114" s="838"/>
      <c r="CA114" s="838">
        <v>1655091</v>
      </c>
      <c r="CB114" s="838"/>
      <c r="CC114" s="838"/>
      <c r="CD114" s="838"/>
      <c r="CE114" s="838"/>
      <c r="CF114" s="896">
        <v>23</v>
      </c>
      <c r="CG114" s="897"/>
      <c r="CH114" s="897"/>
      <c r="CI114" s="897"/>
      <c r="CJ114" s="897"/>
      <c r="CK114" s="948"/>
      <c r="CL114" s="842"/>
      <c r="CM114" s="836" t="s">
        <v>454</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800" t="s">
        <v>129</v>
      </c>
      <c r="DH114" s="801"/>
      <c r="DI114" s="801"/>
      <c r="DJ114" s="801"/>
      <c r="DK114" s="802"/>
      <c r="DL114" s="803" t="s">
        <v>129</v>
      </c>
      <c r="DM114" s="801"/>
      <c r="DN114" s="801"/>
      <c r="DO114" s="801"/>
      <c r="DP114" s="802"/>
      <c r="DQ114" s="803" t="s">
        <v>129</v>
      </c>
      <c r="DR114" s="801"/>
      <c r="DS114" s="801"/>
      <c r="DT114" s="801"/>
      <c r="DU114" s="802"/>
      <c r="DV114" s="845" t="s">
        <v>129</v>
      </c>
      <c r="DW114" s="846"/>
      <c r="DX114" s="846"/>
      <c r="DY114" s="846"/>
      <c r="DZ114" s="847"/>
    </row>
    <row r="115" spans="1:130" s="224" customFormat="1" ht="26.25" customHeight="1" x14ac:dyDescent="0.2">
      <c r="A115" s="935"/>
      <c r="B115" s="936"/>
      <c r="C115" s="773" t="s">
        <v>455</v>
      </c>
      <c r="D115" s="773"/>
      <c r="E115" s="773"/>
      <c r="F115" s="773"/>
      <c r="G115" s="773"/>
      <c r="H115" s="773"/>
      <c r="I115" s="773"/>
      <c r="J115" s="773"/>
      <c r="K115" s="773"/>
      <c r="L115" s="773"/>
      <c r="M115" s="773"/>
      <c r="N115" s="773"/>
      <c r="O115" s="773"/>
      <c r="P115" s="773"/>
      <c r="Q115" s="773"/>
      <c r="R115" s="773"/>
      <c r="S115" s="773"/>
      <c r="T115" s="773"/>
      <c r="U115" s="773"/>
      <c r="V115" s="773"/>
      <c r="W115" s="773"/>
      <c r="X115" s="773"/>
      <c r="Y115" s="773"/>
      <c r="Z115" s="774"/>
      <c r="AA115" s="939" t="s">
        <v>129</v>
      </c>
      <c r="AB115" s="940"/>
      <c r="AC115" s="940"/>
      <c r="AD115" s="940"/>
      <c r="AE115" s="941"/>
      <c r="AF115" s="942" t="s">
        <v>129</v>
      </c>
      <c r="AG115" s="940"/>
      <c r="AH115" s="940"/>
      <c r="AI115" s="940"/>
      <c r="AJ115" s="941"/>
      <c r="AK115" s="942" t="s">
        <v>129</v>
      </c>
      <c r="AL115" s="940"/>
      <c r="AM115" s="940"/>
      <c r="AN115" s="940"/>
      <c r="AO115" s="941"/>
      <c r="AP115" s="943" t="s">
        <v>129</v>
      </c>
      <c r="AQ115" s="944"/>
      <c r="AR115" s="944"/>
      <c r="AS115" s="944"/>
      <c r="AT115" s="945"/>
      <c r="AU115" s="953"/>
      <c r="AV115" s="954"/>
      <c r="AW115" s="954"/>
      <c r="AX115" s="954"/>
      <c r="AY115" s="954"/>
      <c r="AZ115" s="836" t="s">
        <v>456</v>
      </c>
      <c r="BA115" s="773"/>
      <c r="BB115" s="773"/>
      <c r="BC115" s="773"/>
      <c r="BD115" s="773"/>
      <c r="BE115" s="773"/>
      <c r="BF115" s="773"/>
      <c r="BG115" s="773"/>
      <c r="BH115" s="773"/>
      <c r="BI115" s="773"/>
      <c r="BJ115" s="773"/>
      <c r="BK115" s="773"/>
      <c r="BL115" s="773"/>
      <c r="BM115" s="773"/>
      <c r="BN115" s="773"/>
      <c r="BO115" s="773"/>
      <c r="BP115" s="774"/>
      <c r="BQ115" s="837" t="s">
        <v>129</v>
      </c>
      <c r="BR115" s="838"/>
      <c r="BS115" s="838"/>
      <c r="BT115" s="838"/>
      <c r="BU115" s="838"/>
      <c r="BV115" s="838" t="s">
        <v>129</v>
      </c>
      <c r="BW115" s="838"/>
      <c r="BX115" s="838"/>
      <c r="BY115" s="838"/>
      <c r="BZ115" s="838"/>
      <c r="CA115" s="838" t="s">
        <v>129</v>
      </c>
      <c r="CB115" s="838"/>
      <c r="CC115" s="838"/>
      <c r="CD115" s="838"/>
      <c r="CE115" s="838"/>
      <c r="CF115" s="896" t="s">
        <v>129</v>
      </c>
      <c r="CG115" s="897"/>
      <c r="CH115" s="897"/>
      <c r="CI115" s="897"/>
      <c r="CJ115" s="897"/>
      <c r="CK115" s="948"/>
      <c r="CL115" s="842"/>
      <c r="CM115" s="836" t="s">
        <v>457</v>
      </c>
      <c r="CN115" s="773"/>
      <c r="CO115" s="773"/>
      <c r="CP115" s="773"/>
      <c r="CQ115" s="773"/>
      <c r="CR115" s="773"/>
      <c r="CS115" s="773"/>
      <c r="CT115" s="773"/>
      <c r="CU115" s="773"/>
      <c r="CV115" s="773"/>
      <c r="CW115" s="773"/>
      <c r="CX115" s="773"/>
      <c r="CY115" s="773"/>
      <c r="CZ115" s="773"/>
      <c r="DA115" s="773"/>
      <c r="DB115" s="773"/>
      <c r="DC115" s="773"/>
      <c r="DD115" s="773"/>
      <c r="DE115" s="773"/>
      <c r="DF115" s="774"/>
      <c r="DG115" s="800" t="s">
        <v>129</v>
      </c>
      <c r="DH115" s="801"/>
      <c r="DI115" s="801"/>
      <c r="DJ115" s="801"/>
      <c r="DK115" s="802"/>
      <c r="DL115" s="803" t="s">
        <v>129</v>
      </c>
      <c r="DM115" s="801"/>
      <c r="DN115" s="801"/>
      <c r="DO115" s="801"/>
      <c r="DP115" s="802"/>
      <c r="DQ115" s="803" t="s">
        <v>129</v>
      </c>
      <c r="DR115" s="801"/>
      <c r="DS115" s="801"/>
      <c r="DT115" s="801"/>
      <c r="DU115" s="802"/>
      <c r="DV115" s="845" t="s">
        <v>129</v>
      </c>
      <c r="DW115" s="846"/>
      <c r="DX115" s="846"/>
      <c r="DY115" s="846"/>
      <c r="DZ115" s="847"/>
    </row>
    <row r="116" spans="1:130" s="224" customFormat="1" ht="26.25" customHeight="1" x14ac:dyDescent="0.2">
      <c r="A116" s="937"/>
      <c r="B116" s="938"/>
      <c r="C116" s="860" t="s">
        <v>458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1"/>
      <c r="AA116" s="800" t="s">
        <v>129</v>
      </c>
      <c r="AB116" s="801"/>
      <c r="AC116" s="801"/>
      <c r="AD116" s="801"/>
      <c r="AE116" s="802"/>
      <c r="AF116" s="803" t="s">
        <v>129</v>
      </c>
      <c r="AG116" s="801"/>
      <c r="AH116" s="801"/>
      <c r="AI116" s="801"/>
      <c r="AJ116" s="802"/>
      <c r="AK116" s="803" t="s">
        <v>129</v>
      </c>
      <c r="AL116" s="801"/>
      <c r="AM116" s="801"/>
      <c r="AN116" s="801"/>
      <c r="AO116" s="802"/>
      <c r="AP116" s="845" t="s">
        <v>129</v>
      </c>
      <c r="AQ116" s="846"/>
      <c r="AR116" s="846"/>
      <c r="AS116" s="846"/>
      <c r="AT116" s="847"/>
      <c r="AU116" s="953"/>
      <c r="AV116" s="954"/>
      <c r="AW116" s="954"/>
      <c r="AX116" s="954"/>
      <c r="AY116" s="954"/>
      <c r="AZ116" s="930" t="s">
        <v>459</v>
      </c>
      <c r="BA116" s="931"/>
      <c r="BB116" s="931"/>
      <c r="BC116" s="931"/>
      <c r="BD116" s="931"/>
      <c r="BE116" s="931"/>
      <c r="BF116" s="931"/>
      <c r="BG116" s="931"/>
      <c r="BH116" s="931"/>
      <c r="BI116" s="931"/>
      <c r="BJ116" s="931"/>
      <c r="BK116" s="931"/>
      <c r="BL116" s="931"/>
      <c r="BM116" s="931"/>
      <c r="BN116" s="931"/>
      <c r="BO116" s="931"/>
      <c r="BP116" s="932"/>
      <c r="BQ116" s="837" t="s">
        <v>129</v>
      </c>
      <c r="BR116" s="838"/>
      <c r="BS116" s="838"/>
      <c r="BT116" s="838"/>
      <c r="BU116" s="838"/>
      <c r="BV116" s="838" t="s">
        <v>129</v>
      </c>
      <c r="BW116" s="838"/>
      <c r="BX116" s="838"/>
      <c r="BY116" s="838"/>
      <c r="BZ116" s="838"/>
      <c r="CA116" s="838" t="s">
        <v>129</v>
      </c>
      <c r="CB116" s="838"/>
      <c r="CC116" s="838"/>
      <c r="CD116" s="838"/>
      <c r="CE116" s="838"/>
      <c r="CF116" s="896" t="s">
        <v>129</v>
      </c>
      <c r="CG116" s="897"/>
      <c r="CH116" s="897"/>
      <c r="CI116" s="897"/>
      <c r="CJ116" s="897"/>
      <c r="CK116" s="948"/>
      <c r="CL116" s="842"/>
      <c r="CM116" s="836" t="s">
        <v>460</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800" t="s">
        <v>129</v>
      </c>
      <c r="DH116" s="801"/>
      <c r="DI116" s="801"/>
      <c r="DJ116" s="801"/>
      <c r="DK116" s="802"/>
      <c r="DL116" s="803" t="s">
        <v>129</v>
      </c>
      <c r="DM116" s="801"/>
      <c r="DN116" s="801"/>
      <c r="DO116" s="801"/>
      <c r="DP116" s="802"/>
      <c r="DQ116" s="803" t="s">
        <v>129</v>
      </c>
      <c r="DR116" s="801"/>
      <c r="DS116" s="801"/>
      <c r="DT116" s="801"/>
      <c r="DU116" s="802"/>
      <c r="DV116" s="845" t="s">
        <v>129</v>
      </c>
      <c r="DW116" s="846"/>
      <c r="DX116" s="846"/>
      <c r="DY116" s="846"/>
      <c r="DZ116" s="847"/>
    </row>
    <row r="117" spans="1:130" s="224" customFormat="1" ht="26.25" customHeight="1" x14ac:dyDescent="0.2">
      <c r="A117" s="916" t="s">
        <v>188</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898" t="s">
        <v>461</v>
      </c>
      <c r="Z117" s="918"/>
      <c r="AA117" s="923">
        <v>1298391</v>
      </c>
      <c r="AB117" s="924"/>
      <c r="AC117" s="924"/>
      <c r="AD117" s="924"/>
      <c r="AE117" s="925"/>
      <c r="AF117" s="926">
        <v>1269725</v>
      </c>
      <c r="AG117" s="924"/>
      <c r="AH117" s="924"/>
      <c r="AI117" s="924"/>
      <c r="AJ117" s="925"/>
      <c r="AK117" s="926">
        <v>1285730</v>
      </c>
      <c r="AL117" s="924"/>
      <c r="AM117" s="924"/>
      <c r="AN117" s="924"/>
      <c r="AO117" s="925"/>
      <c r="AP117" s="927"/>
      <c r="AQ117" s="928"/>
      <c r="AR117" s="928"/>
      <c r="AS117" s="928"/>
      <c r="AT117" s="929"/>
      <c r="AU117" s="953"/>
      <c r="AV117" s="954"/>
      <c r="AW117" s="954"/>
      <c r="AX117" s="954"/>
      <c r="AY117" s="954"/>
      <c r="AZ117" s="884" t="s">
        <v>462</v>
      </c>
      <c r="BA117" s="885"/>
      <c r="BB117" s="885"/>
      <c r="BC117" s="885"/>
      <c r="BD117" s="885"/>
      <c r="BE117" s="885"/>
      <c r="BF117" s="885"/>
      <c r="BG117" s="885"/>
      <c r="BH117" s="885"/>
      <c r="BI117" s="885"/>
      <c r="BJ117" s="885"/>
      <c r="BK117" s="885"/>
      <c r="BL117" s="885"/>
      <c r="BM117" s="885"/>
      <c r="BN117" s="885"/>
      <c r="BO117" s="885"/>
      <c r="BP117" s="886"/>
      <c r="BQ117" s="837" t="s">
        <v>463</v>
      </c>
      <c r="BR117" s="838"/>
      <c r="BS117" s="838"/>
      <c r="BT117" s="838"/>
      <c r="BU117" s="838"/>
      <c r="BV117" s="838" t="s">
        <v>464</v>
      </c>
      <c r="BW117" s="838"/>
      <c r="BX117" s="838"/>
      <c r="BY117" s="838"/>
      <c r="BZ117" s="838"/>
      <c r="CA117" s="838" t="s">
        <v>463</v>
      </c>
      <c r="CB117" s="838"/>
      <c r="CC117" s="838"/>
      <c r="CD117" s="838"/>
      <c r="CE117" s="838"/>
      <c r="CF117" s="896" t="s">
        <v>463</v>
      </c>
      <c r="CG117" s="897"/>
      <c r="CH117" s="897"/>
      <c r="CI117" s="897"/>
      <c r="CJ117" s="897"/>
      <c r="CK117" s="948"/>
      <c r="CL117" s="842"/>
      <c r="CM117" s="836" t="s">
        <v>465</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800" t="s">
        <v>464</v>
      </c>
      <c r="DH117" s="801"/>
      <c r="DI117" s="801"/>
      <c r="DJ117" s="801"/>
      <c r="DK117" s="802"/>
      <c r="DL117" s="803" t="s">
        <v>466</v>
      </c>
      <c r="DM117" s="801"/>
      <c r="DN117" s="801"/>
      <c r="DO117" s="801"/>
      <c r="DP117" s="802"/>
      <c r="DQ117" s="803" t="s">
        <v>466</v>
      </c>
      <c r="DR117" s="801"/>
      <c r="DS117" s="801"/>
      <c r="DT117" s="801"/>
      <c r="DU117" s="802"/>
      <c r="DV117" s="845" t="s">
        <v>464</v>
      </c>
      <c r="DW117" s="846"/>
      <c r="DX117" s="846"/>
      <c r="DY117" s="846"/>
      <c r="DZ117" s="847"/>
    </row>
    <row r="118" spans="1:130" s="224" customFormat="1" ht="26.25" customHeight="1" x14ac:dyDescent="0.2">
      <c r="A118" s="916" t="s">
        <v>435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9" t="s">
        <v>432</v>
      </c>
      <c r="AB118" s="917"/>
      <c r="AC118" s="917"/>
      <c r="AD118" s="917"/>
      <c r="AE118" s="918"/>
      <c r="AF118" s="919" t="s">
        <v>433</v>
      </c>
      <c r="AG118" s="917"/>
      <c r="AH118" s="917"/>
      <c r="AI118" s="917"/>
      <c r="AJ118" s="918"/>
      <c r="AK118" s="919" t="s">
        <v>311</v>
      </c>
      <c r="AL118" s="917"/>
      <c r="AM118" s="917"/>
      <c r="AN118" s="917"/>
      <c r="AO118" s="918"/>
      <c r="AP118" s="920" t="s">
        <v>434</v>
      </c>
      <c r="AQ118" s="921"/>
      <c r="AR118" s="921"/>
      <c r="AS118" s="921"/>
      <c r="AT118" s="922"/>
      <c r="AU118" s="953"/>
      <c r="AV118" s="954"/>
      <c r="AW118" s="954"/>
      <c r="AX118" s="954"/>
      <c r="AY118" s="954"/>
      <c r="AZ118" s="859" t="s">
        <v>467</v>
      </c>
      <c r="BA118" s="860"/>
      <c r="BB118" s="860"/>
      <c r="BC118" s="860"/>
      <c r="BD118" s="860"/>
      <c r="BE118" s="860"/>
      <c r="BF118" s="860"/>
      <c r="BG118" s="860"/>
      <c r="BH118" s="860"/>
      <c r="BI118" s="860"/>
      <c r="BJ118" s="860"/>
      <c r="BK118" s="860"/>
      <c r="BL118" s="860"/>
      <c r="BM118" s="860"/>
      <c r="BN118" s="860"/>
      <c r="BO118" s="860"/>
      <c r="BP118" s="861"/>
      <c r="BQ118" s="900" t="s">
        <v>463</v>
      </c>
      <c r="BR118" s="866"/>
      <c r="BS118" s="866"/>
      <c r="BT118" s="866"/>
      <c r="BU118" s="866"/>
      <c r="BV118" s="866" t="s">
        <v>463</v>
      </c>
      <c r="BW118" s="866"/>
      <c r="BX118" s="866"/>
      <c r="BY118" s="866"/>
      <c r="BZ118" s="866"/>
      <c r="CA118" s="866" t="s">
        <v>463</v>
      </c>
      <c r="CB118" s="866"/>
      <c r="CC118" s="866"/>
      <c r="CD118" s="866"/>
      <c r="CE118" s="866"/>
      <c r="CF118" s="896" t="s">
        <v>468</v>
      </c>
      <c r="CG118" s="897"/>
      <c r="CH118" s="897"/>
      <c r="CI118" s="897"/>
      <c r="CJ118" s="897"/>
      <c r="CK118" s="948"/>
      <c r="CL118" s="842"/>
      <c r="CM118" s="836" t="s">
        <v>469</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800" t="s">
        <v>463</v>
      </c>
      <c r="DH118" s="801"/>
      <c r="DI118" s="801"/>
      <c r="DJ118" s="801"/>
      <c r="DK118" s="802"/>
      <c r="DL118" s="803" t="s">
        <v>463</v>
      </c>
      <c r="DM118" s="801"/>
      <c r="DN118" s="801"/>
      <c r="DO118" s="801"/>
      <c r="DP118" s="802"/>
      <c r="DQ118" s="803" t="s">
        <v>468</v>
      </c>
      <c r="DR118" s="801"/>
      <c r="DS118" s="801"/>
      <c r="DT118" s="801"/>
      <c r="DU118" s="802"/>
      <c r="DV118" s="845" t="s">
        <v>468</v>
      </c>
      <c r="DW118" s="846"/>
      <c r="DX118" s="846"/>
      <c r="DY118" s="846"/>
      <c r="DZ118" s="847"/>
    </row>
    <row r="119" spans="1:130" s="224" customFormat="1" ht="26.25" customHeight="1" x14ac:dyDescent="0.2">
      <c r="A119" s="839" t="s">
        <v>438</v>
      </c>
      <c r="B119" s="840"/>
      <c r="C119" s="881" t="s">
        <v>439</v>
      </c>
      <c r="D119" s="829"/>
      <c r="E119" s="829"/>
      <c r="F119" s="829"/>
      <c r="G119" s="829"/>
      <c r="H119" s="829"/>
      <c r="I119" s="829"/>
      <c r="J119" s="829"/>
      <c r="K119" s="829"/>
      <c r="L119" s="829"/>
      <c r="M119" s="829"/>
      <c r="N119" s="829"/>
      <c r="O119" s="829"/>
      <c r="P119" s="829"/>
      <c r="Q119" s="829"/>
      <c r="R119" s="829"/>
      <c r="S119" s="829"/>
      <c r="T119" s="829"/>
      <c r="U119" s="829"/>
      <c r="V119" s="829"/>
      <c r="W119" s="829"/>
      <c r="X119" s="829"/>
      <c r="Y119" s="829"/>
      <c r="Z119" s="830"/>
      <c r="AA119" s="909" t="s">
        <v>468</v>
      </c>
      <c r="AB119" s="910"/>
      <c r="AC119" s="910"/>
      <c r="AD119" s="910"/>
      <c r="AE119" s="911"/>
      <c r="AF119" s="912" t="s">
        <v>463</v>
      </c>
      <c r="AG119" s="910"/>
      <c r="AH119" s="910"/>
      <c r="AI119" s="910"/>
      <c r="AJ119" s="911"/>
      <c r="AK119" s="912" t="s">
        <v>463</v>
      </c>
      <c r="AL119" s="910"/>
      <c r="AM119" s="910"/>
      <c r="AN119" s="910"/>
      <c r="AO119" s="911"/>
      <c r="AP119" s="913" t="s">
        <v>466</v>
      </c>
      <c r="AQ119" s="914"/>
      <c r="AR119" s="914"/>
      <c r="AS119" s="914"/>
      <c r="AT119" s="915"/>
      <c r="AU119" s="955"/>
      <c r="AV119" s="956"/>
      <c r="AW119" s="956"/>
      <c r="AX119" s="956"/>
      <c r="AY119" s="956"/>
      <c r="AZ119" s="247" t="s">
        <v>188</v>
      </c>
      <c r="BA119" s="247"/>
      <c r="BB119" s="247"/>
      <c r="BC119" s="247"/>
      <c r="BD119" s="247"/>
      <c r="BE119" s="247"/>
      <c r="BF119" s="247"/>
      <c r="BG119" s="247"/>
      <c r="BH119" s="247"/>
      <c r="BI119" s="247"/>
      <c r="BJ119" s="247"/>
      <c r="BK119" s="247"/>
      <c r="BL119" s="247"/>
      <c r="BM119" s="247"/>
      <c r="BN119" s="247"/>
      <c r="BO119" s="898" t="s">
        <v>470</v>
      </c>
      <c r="BP119" s="899"/>
      <c r="BQ119" s="900">
        <v>17590163</v>
      </c>
      <c r="BR119" s="866"/>
      <c r="BS119" s="866"/>
      <c r="BT119" s="866"/>
      <c r="BU119" s="866"/>
      <c r="BV119" s="866">
        <v>16941669</v>
      </c>
      <c r="BW119" s="866"/>
      <c r="BX119" s="866"/>
      <c r="BY119" s="866"/>
      <c r="BZ119" s="866"/>
      <c r="CA119" s="866">
        <v>15756716</v>
      </c>
      <c r="CB119" s="866"/>
      <c r="CC119" s="866"/>
      <c r="CD119" s="866"/>
      <c r="CE119" s="866"/>
      <c r="CF119" s="769"/>
      <c r="CG119" s="770"/>
      <c r="CH119" s="770"/>
      <c r="CI119" s="770"/>
      <c r="CJ119" s="855"/>
      <c r="CK119" s="949"/>
      <c r="CL119" s="844"/>
      <c r="CM119" s="859" t="s">
        <v>471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4" t="s">
        <v>463</v>
      </c>
      <c r="DH119" s="785"/>
      <c r="DI119" s="785"/>
      <c r="DJ119" s="785"/>
      <c r="DK119" s="786"/>
      <c r="DL119" s="787" t="s">
        <v>463</v>
      </c>
      <c r="DM119" s="785"/>
      <c r="DN119" s="785"/>
      <c r="DO119" s="785"/>
      <c r="DP119" s="786"/>
      <c r="DQ119" s="787" t="s">
        <v>463</v>
      </c>
      <c r="DR119" s="785"/>
      <c r="DS119" s="785"/>
      <c r="DT119" s="785"/>
      <c r="DU119" s="786"/>
      <c r="DV119" s="869" t="s">
        <v>463</v>
      </c>
      <c r="DW119" s="870"/>
      <c r="DX119" s="870"/>
      <c r="DY119" s="870"/>
      <c r="DZ119" s="871"/>
    </row>
    <row r="120" spans="1:130" s="224" customFormat="1" ht="26.25" customHeight="1" x14ac:dyDescent="0.2">
      <c r="A120" s="841"/>
      <c r="B120" s="842"/>
      <c r="C120" s="836" t="s">
        <v>443</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800" t="s">
        <v>463</v>
      </c>
      <c r="AB120" s="801"/>
      <c r="AC120" s="801"/>
      <c r="AD120" s="801"/>
      <c r="AE120" s="802"/>
      <c r="AF120" s="803" t="s">
        <v>463</v>
      </c>
      <c r="AG120" s="801"/>
      <c r="AH120" s="801"/>
      <c r="AI120" s="801"/>
      <c r="AJ120" s="802"/>
      <c r="AK120" s="803" t="s">
        <v>463</v>
      </c>
      <c r="AL120" s="801"/>
      <c r="AM120" s="801"/>
      <c r="AN120" s="801"/>
      <c r="AO120" s="802"/>
      <c r="AP120" s="845" t="s">
        <v>463</v>
      </c>
      <c r="AQ120" s="846"/>
      <c r="AR120" s="846"/>
      <c r="AS120" s="846"/>
      <c r="AT120" s="847"/>
      <c r="AU120" s="901" t="s">
        <v>472</v>
      </c>
      <c r="AV120" s="902"/>
      <c r="AW120" s="902"/>
      <c r="AX120" s="902"/>
      <c r="AY120" s="903"/>
      <c r="AZ120" s="881" t="s">
        <v>473</v>
      </c>
      <c r="BA120" s="829"/>
      <c r="BB120" s="829"/>
      <c r="BC120" s="829"/>
      <c r="BD120" s="829"/>
      <c r="BE120" s="829"/>
      <c r="BF120" s="829"/>
      <c r="BG120" s="829"/>
      <c r="BH120" s="829"/>
      <c r="BI120" s="829"/>
      <c r="BJ120" s="829"/>
      <c r="BK120" s="829"/>
      <c r="BL120" s="829"/>
      <c r="BM120" s="829"/>
      <c r="BN120" s="829"/>
      <c r="BO120" s="829"/>
      <c r="BP120" s="830"/>
      <c r="BQ120" s="882">
        <v>4285732</v>
      </c>
      <c r="BR120" s="863"/>
      <c r="BS120" s="863"/>
      <c r="BT120" s="863"/>
      <c r="BU120" s="863"/>
      <c r="BV120" s="863">
        <v>5537680</v>
      </c>
      <c r="BW120" s="863"/>
      <c r="BX120" s="863"/>
      <c r="BY120" s="863"/>
      <c r="BZ120" s="863"/>
      <c r="CA120" s="863">
        <v>5855325</v>
      </c>
      <c r="CB120" s="863"/>
      <c r="CC120" s="863"/>
      <c r="CD120" s="863"/>
      <c r="CE120" s="863"/>
      <c r="CF120" s="887">
        <v>81.400000000000006</v>
      </c>
      <c r="CG120" s="888"/>
      <c r="CH120" s="888"/>
      <c r="CI120" s="888"/>
      <c r="CJ120" s="888"/>
      <c r="CK120" s="889" t="s">
        <v>474</v>
      </c>
      <c r="CL120" s="873"/>
      <c r="CM120" s="873"/>
      <c r="CN120" s="873"/>
      <c r="CO120" s="874"/>
      <c r="CP120" s="893" t="s">
        <v>475</v>
      </c>
      <c r="CQ120" s="894"/>
      <c r="CR120" s="894"/>
      <c r="CS120" s="894"/>
      <c r="CT120" s="894"/>
      <c r="CU120" s="894"/>
      <c r="CV120" s="894"/>
      <c r="CW120" s="894"/>
      <c r="CX120" s="894"/>
      <c r="CY120" s="894"/>
      <c r="CZ120" s="894"/>
      <c r="DA120" s="894"/>
      <c r="DB120" s="894"/>
      <c r="DC120" s="894"/>
      <c r="DD120" s="894"/>
      <c r="DE120" s="894"/>
      <c r="DF120" s="895"/>
      <c r="DG120" s="882">
        <v>3651895</v>
      </c>
      <c r="DH120" s="863"/>
      <c r="DI120" s="863"/>
      <c r="DJ120" s="863"/>
      <c r="DK120" s="863"/>
      <c r="DL120" s="863">
        <v>3170231</v>
      </c>
      <c r="DM120" s="863"/>
      <c r="DN120" s="863"/>
      <c r="DO120" s="863"/>
      <c r="DP120" s="863"/>
      <c r="DQ120" s="863">
        <v>2615479</v>
      </c>
      <c r="DR120" s="863"/>
      <c r="DS120" s="863"/>
      <c r="DT120" s="863"/>
      <c r="DU120" s="863"/>
      <c r="DV120" s="864">
        <v>36.4</v>
      </c>
      <c r="DW120" s="864"/>
      <c r="DX120" s="864"/>
      <c r="DY120" s="864"/>
      <c r="DZ120" s="865"/>
    </row>
    <row r="121" spans="1:130" s="224" customFormat="1" ht="26.25" customHeight="1" x14ac:dyDescent="0.2">
      <c r="A121" s="841"/>
      <c r="B121" s="842"/>
      <c r="C121" s="884" t="s">
        <v>476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800" t="s">
        <v>463</v>
      </c>
      <c r="AB121" s="801"/>
      <c r="AC121" s="801"/>
      <c r="AD121" s="801"/>
      <c r="AE121" s="802"/>
      <c r="AF121" s="803" t="s">
        <v>463</v>
      </c>
      <c r="AG121" s="801"/>
      <c r="AH121" s="801"/>
      <c r="AI121" s="801"/>
      <c r="AJ121" s="802"/>
      <c r="AK121" s="803" t="s">
        <v>468</v>
      </c>
      <c r="AL121" s="801"/>
      <c r="AM121" s="801"/>
      <c r="AN121" s="801"/>
      <c r="AO121" s="802"/>
      <c r="AP121" s="845" t="s">
        <v>463</v>
      </c>
      <c r="AQ121" s="846"/>
      <c r="AR121" s="846"/>
      <c r="AS121" s="846"/>
      <c r="AT121" s="847"/>
      <c r="AU121" s="904"/>
      <c r="AV121" s="905"/>
      <c r="AW121" s="905"/>
      <c r="AX121" s="905"/>
      <c r="AY121" s="906"/>
      <c r="AZ121" s="836" t="s">
        <v>477</v>
      </c>
      <c r="BA121" s="773"/>
      <c r="BB121" s="773"/>
      <c r="BC121" s="773"/>
      <c r="BD121" s="773"/>
      <c r="BE121" s="773"/>
      <c r="BF121" s="773"/>
      <c r="BG121" s="773"/>
      <c r="BH121" s="773"/>
      <c r="BI121" s="773"/>
      <c r="BJ121" s="773"/>
      <c r="BK121" s="773"/>
      <c r="BL121" s="773"/>
      <c r="BM121" s="773"/>
      <c r="BN121" s="773"/>
      <c r="BO121" s="773"/>
      <c r="BP121" s="774"/>
      <c r="BQ121" s="837">
        <v>67821</v>
      </c>
      <c r="BR121" s="838"/>
      <c r="BS121" s="838"/>
      <c r="BT121" s="838"/>
      <c r="BU121" s="838"/>
      <c r="BV121" s="838">
        <v>114623</v>
      </c>
      <c r="BW121" s="838"/>
      <c r="BX121" s="838"/>
      <c r="BY121" s="838"/>
      <c r="BZ121" s="838"/>
      <c r="CA121" s="838">
        <v>157697</v>
      </c>
      <c r="CB121" s="838"/>
      <c r="CC121" s="838"/>
      <c r="CD121" s="838"/>
      <c r="CE121" s="838"/>
      <c r="CF121" s="896">
        <v>2.2000000000000002</v>
      </c>
      <c r="CG121" s="897"/>
      <c r="CH121" s="897"/>
      <c r="CI121" s="897"/>
      <c r="CJ121" s="897"/>
      <c r="CK121" s="890"/>
      <c r="CL121" s="876"/>
      <c r="CM121" s="876"/>
      <c r="CN121" s="876"/>
      <c r="CO121" s="877"/>
      <c r="CP121" s="856" t="s">
        <v>478</v>
      </c>
      <c r="CQ121" s="857"/>
      <c r="CR121" s="857"/>
      <c r="CS121" s="857"/>
      <c r="CT121" s="857"/>
      <c r="CU121" s="857"/>
      <c r="CV121" s="857"/>
      <c r="CW121" s="857"/>
      <c r="CX121" s="857"/>
      <c r="CY121" s="857"/>
      <c r="CZ121" s="857"/>
      <c r="DA121" s="857"/>
      <c r="DB121" s="857"/>
      <c r="DC121" s="857"/>
      <c r="DD121" s="857"/>
      <c r="DE121" s="857"/>
      <c r="DF121" s="858"/>
      <c r="DG121" s="837">
        <v>1259367</v>
      </c>
      <c r="DH121" s="838"/>
      <c r="DI121" s="838"/>
      <c r="DJ121" s="838"/>
      <c r="DK121" s="838"/>
      <c r="DL121" s="838">
        <v>1080794</v>
      </c>
      <c r="DM121" s="838"/>
      <c r="DN121" s="838"/>
      <c r="DO121" s="838"/>
      <c r="DP121" s="838"/>
      <c r="DQ121" s="838">
        <v>908075</v>
      </c>
      <c r="DR121" s="838"/>
      <c r="DS121" s="838"/>
      <c r="DT121" s="838"/>
      <c r="DU121" s="838"/>
      <c r="DV121" s="815">
        <v>12.6</v>
      </c>
      <c r="DW121" s="815"/>
      <c r="DX121" s="815"/>
      <c r="DY121" s="815"/>
      <c r="DZ121" s="816"/>
    </row>
    <row r="122" spans="1:130" s="224" customFormat="1" ht="26.25" customHeight="1" x14ac:dyDescent="0.2">
      <c r="A122" s="841"/>
      <c r="B122" s="842"/>
      <c r="C122" s="836" t="s">
        <v>454</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800" t="s">
        <v>468</v>
      </c>
      <c r="AB122" s="801"/>
      <c r="AC122" s="801"/>
      <c r="AD122" s="801"/>
      <c r="AE122" s="802"/>
      <c r="AF122" s="803" t="s">
        <v>463</v>
      </c>
      <c r="AG122" s="801"/>
      <c r="AH122" s="801"/>
      <c r="AI122" s="801"/>
      <c r="AJ122" s="802"/>
      <c r="AK122" s="803" t="s">
        <v>463</v>
      </c>
      <c r="AL122" s="801"/>
      <c r="AM122" s="801"/>
      <c r="AN122" s="801"/>
      <c r="AO122" s="802"/>
      <c r="AP122" s="845" t="s">
        <v>463</v>
      </c>
      <c r="AQ122" s="846"/>
      <c r="AR122" s="846"/>
      <c r="AS122" s="846"/>
      <c r="AT122" s="847"/>
      <c r="AU122" s="904"/>
      <c r="AV122" s="905"/>
      <c r="AW122" s="905"/>
      <c r="AX122" s="905"/>
      <c r="AY122" s="906"/>
      <c r="AZ122" s="859" t="s">
        <v>479</v>
      </c>
      <c r="BA122" s="860"/>
      <c r="BB122" s="860"/>
      <c r="BC122" s="860"/>
      <c r="BD122" s="860"/>
      <c r="BE122" s="860"/>
      <c r="BF122" s="860"/>
      <c r="BG122" s="860"/>
      <c r="BH122" s="860"/>
      <c r="BI122" s="860"/>
      <c r="BJ122" s="860"/>
      <c r="BK122" s="860"/>
      <c r="BL122" s="860"/>
      <c r="BM122" s="860"/>
      <c r="BN122" s="860"/>
      <c r="BO122" s="860"/>
      <c r="BP122" s="861"/>
      <c r="BQ122" s="900">
        <v>9562183</v>
      </c>
      <c r="BR122" s="866"/>
      <c r="BS122" s="866"/>
      <c r="BT122" s="866"/>
      <c r="BU122" s="866"/>
      <c r="BV122" s="866">
        <v>9541702</v>
      </c>
      <c r="BW122" s="866"/>
      <c r="BX122" s="866"/>
      <c r="BY122" s="866"/>
      <c r="BZ122" s="866"/>
      <c r="CA122" s="866">
        <v>9157654</v>
      </c>
      <c r="CB122" s="866"/>
      <c r="CC122" s="866"/>
      <c r="CD122" s="866"/>
      <c r="CE122" s="866"/>
      <c r="CF122" s="867">
        <v>127.3</v>
      </c>
      <c r="CG122" s="868"/>
      <c r="CH122" s="868"/>
      <c r="CI122" s="868"/>
      <c r="CJ122" s="868"/>
      <c r="CK122" s="890"/>
      <c r="CL122" s="876"/>
      <c r="CM122" s="876"/>
      <c r="CN122" s="876"/>
      <c r="CO122" s="877"/>
      <c r="CP122" s="856" t="s">
        <v>480</v>
      </c>
      <c r="CQ122" s="857"/>
      <c r="CR122" s="857"/>
      <c r="CS122" s="857"/>
      <c r="CT122" s="857"/>
      <c r="CU122" s="857"/>
      <c r="CV122" s="857"/>
      <c r="CW122" s="857"/>
      <c r="CX122" s="857"/>
      <c r="CY122" s="857"/>
      <c r="CZ122" s="857"/>
      <c r="DA122" s="857"/>
      <c r="DB122" s="857"/>
      <c r="DC122" s="857"/>
      <c r="DD122" s="857"/>
      <c r="DE122" s="857"/>
      <c r="DF122" s="858"/>
      <c r="DG122" s="837" t="s">
        <v>463</v>
      </c>
      <c r="DH122" s="838"/>
      <c r="DI122" s="838"/>
      <c r="DJ122" s="838"/>
      <c r="DK122" s="838"/>
      <c r="DL122" s="838" t="s">
        <v>463</v>
      </c>
      <c r="DM122" s="838"/>
      <c r="DN122" s="838"/>
      <c r="DO122" s="838"/>
      <c r="DP122" s="838"/>
      <c r="DQ122" s="838" t="s">
        <v>463</v>
      </c>
      <c r="DR122" s="838"/>
      <c r="DS122" s="838"/>
      <c r="DT122" s="838"/>
      <c r="DU122" s="838"/>
      <c r="DV122" s="815" t="s">
        <v>468</v>
      </c>
      <c r="DW122" s="815"/>
      <c r="DX122" s="815"/>
      <c r="DY122" s="815"/>
      <c r="DZ122" s="816"/>
    </row>
    <row r="123" spans="1:130" s="224" customFormat="1" ht="26.25" customHeight="1" x14ac:dyDescent="0.2">
      <c r="A123" s="841"/>
      <c r="B123" s="842"/>
      <c r="C123" s="836" t="s">
        <v>460</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800" t="s">
        <v>463</v>
      </c>
      <c r="AB123" s="801"/>
      <c r="AC123" s="801"/>
      <c r="AD123" s="801"/>
      <c r="AE123" s="802"/>
      <c r="AF123" s="803" t="s">
        <v>464</v>
      </c>
      <c r="AG123" s="801"/>
      <c r="AH123" s="801"/>
      <c r="AI123" s="801"/>
      <c r="AJ123" s="802"/>
      <c r="AK123" s="803" t="s">
        <v>463</v>
      </c>
      <c r="AL123" s="801"/>
      <c r="AM123" s="801"/>
      <c r="AN123" s="801"/>
      <c r="AO123" s="802"/>
      <c r="AP123" s="845" t="s">
        <v>463</v>
      </c>
      <c r="AQ123" s="846"/>
      <c r="AR123" s="846"/>
      <c r="AS123" s="846"/>
      <c r="AT123" s="847"/>
      <c r="AU123" s="907"/>
      <c r="AV123" s="908"/>
      <c r="AW123" s="908"/>
      <c r="AX123" s="908"/>
      <c r="AY123" s="908"/>
      <c r="AZ123" s="247" t="s">
        <v>188</v>
      </c>
      <c r="BA123" s="247"/>
      <c r="BB123" s="247"/>
      <c r="BC123" s="247"/>
      <c r="BD123" s="247"/>
      <c r="BE123" s="247"/>
      <c r="BF123" s="247"/>
      <c r="BG123" s="247"/>
      <c r="BH123" s="247"/>
      <c r="BI123" s="247"/>
      <c r="BJ123" s="247"/>
      <c r="BK123" s="247"/>
      <c r="BL123" s="247"/>
      <c r="BM123" s="247"/>
      <c r="BN123" s="247"/>
      <c r="BO123" s="898" t="s">
        <v>481</v>
      </c>
      <c r="BP123" s="899"/>
      <c r="BQ123" s="853">
        <v>13915736</v>
      </c>
      <c r="BR123" s="854"/>
      <c r="BS123" s="854"/>
      <c r="BT123" s="854"/>
      <c r="BU123" s="854"/>
      <c r="BV123" s="854">
        <v>15194005</v>
      </c>
      <c r="BW123" s="854"/>
      <c r="BX123" s="854"/>
      <c r="BY123" s="854"/>
      <c r="BZ123" s="854"/>
      <c r="CA123" s="854">
        <v>15170676</v>
      </c>
      <c r="CB123" s="854"/>
      <c r="CC123" s="854"/>
      <c r="CD123" s="854"/>
      <c r="CE123" s="854"/>
      <c r="CF123" s="769"/>
      <c r="CG123" s="770"/>
      <c r="CH123" s="770"/>
      <c r="CI123" s="770"/>
      <c r="CJ123" s="855"/>
      <c r="CK123" s="890"/>
      <c r="CL123" s="876"/>
      <c r="CM123" s="876"/>
      <c r="CN123" s="876"/>
      <c r="CO123" s="877"/>
      <c r="CP123" s="856" t="s">
        <v>482</v>
      </c>
      <c r="CQ123" s="857"/>
      <c r="CR123" s="857"/>
      <c r="CS123" s="857"/>
      <c r="CT123" s="857"/>
      <c r="CU123" s="857"/>
      <c r="CV123" s="857"/>
      <c r="CW123" s="857"/>
      <c r="CX123" s="857"/>
      <c r="CY123" s="857"/>
      <c r="CZ123" s="857"/>
      <c r="DA123" s="857"/>
      <c r="DB123" s="857"/>
      <c r="DC123" s="857"/>
      <c r="DD123" s="857"/>
      <c r="DE123" s="857"/>
      <c r="DF123" s="858"/>
      <c r="DG123" s="800" t="s">
        <v>463</v>
      </c>
      <c r="DH123" s="801"/>
      <c r="DI123" s="801"/>
      <c r="DJ123" s="801"/>
      <c r="DK123" s="802"/>
      <c r="DL123" s="803" t="s">
        <v>468</v>
      </c>
      <c r="DM123" s="801"/>
      <c r="DN123" s="801"/>
      <c r="DO123" s="801"/>
      <c r="DP123" s="802"/>
      <c r="DQ123" s="803" t="s">
        <v>463</v>
      </c>
      <c r="DR123" s="801"/>
      <c r="DS123" s="801"/>
      <c r="DT123" s="801"/>
      <c r="DU123" s="802"/>
      <c r="DV123" s="845" t="s">
        <v>463</v>
      </c>
      <c r="DW123" s="846"/>
      <c r="DX123" s="846"/>
      <c r="DY123" s="846"/>
      <c r="DZ123" s="847"/>
    </row>
    <row r="124" spans="1:130" s="224" customFormat="1" ht="26.25" customHeight="1" thickBot="1" x14ac:dyDescent="0.25">
      <c r="A124" s="841"/>
      <c r="B124" s="842"/>
      <c r="C124" s="836" t="s">
        <v>465</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800" t="s">
        <v>463</v>
      </c>
      <c r="AB124" s="801"/>
      <c r="AC124" s="801"/>
      <c r="AD124" s="801"/>
      <c r="AE124" s="802"/>
      <c r="AF124" s="803" t="s">
        <v>463</v>
      </c>
      <c r="AG124" s="801"/>
      <c r="AH124" s="801"/>
      <c r="AI124" s="801"/>
      <c r="AJ124" s="802"/>
      <c r="AK124" s="803" t="s">
        <v>463</v>
      </c>
      <c r="AL124" s="801"/>
      <c r="AM124" s="801"/>
      <c r="AN124" s="801"/>
      <c r="AO124" s="802"/>
      <c r="AP124" s="845" t="s">
        <v>463</v>
      </c>
      <c r="AQ124" s="846"/>
      <c r="AR124" s="846"/>
      <c r="AS124" s="846"/>
      <c r="AT124" s="847"/>
      <c r="AU124" s="848" t="s">
        <v>483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51.9</v>
      </c>
      <c r="BR124" s="852"/>
      <c r="BS124" s="852"/>
      <c r="BT124" s="852"/>
      <c r="BU124" s="852"/>
      <c r="BV124" s="852">
        <v>23.5</v>
      </c>
      <c r="BW124" s="852"/>
      <c r="BX124" s="852"/>
      <c r="BY124" s="852"/>
      <c r="BZ124" s="852"/>
      <c r="CA124" s="852">
        <v>8.1</v>
      </c>
      <c r="CB124" s="852"/>
      <c r="CC124" s="852"/>
      <c r="CD124" s="852"/>
      <c r="CE124" s="852"/>
      <c r="CF124" s="747"/>
      <c r="CG124" s="748"/>
      <c r="CH124" s="748"/>
      <c r="CI124" s="748"/>
      <c r="CJ124" s="883"/>
      <c r="CK124" s="891"/>
      <c r="CL124" s="891"/>
      <c r="CM124" s="891"/>
      <c r="CN124" s="891"/>
      <c r="CO124" s="892"/>
      <c r="CP124" s="856" t="s">
        <v>484</v>
      </c>
      <c r="CQ124" s="857"/>
      <c r="CR124" s="857"/>
      <c r="CS124" s="857"/>
      <c r="CT124" s="857"/>
      <c r="CU124" s="857"/>
      <c r="CV124" s="857"/>
      <c r="CW124" s="857"/>
      <c r="CX124" s="857"/>
      <c r="CY124" s="857"/>
      <c r="CZ124" s="857"/>
      <c r="DA124" s="857"/>
      <c r="DB124" s="857"/>
      <c r="DC124" s="857"/>
      <c r="DD124" s="857"/>
      <c r="DE124" s="857"/>
      <c r="DF124" s="858"/>
      <c r="DG124" s="784">
        <v>217676</v>
      </c>
      <c r="DH124" s="785"/>
      <c r="DI124" s="785"/>
      <c r="DJ124" s="785"/>
      <c r="DK124" s="786"/>
      <c r="DL124" s="787" t="s">
        <v>464</v>
      </c>
      <c r="DM124" s="785"/>
      <c r="DN124" s="785"/>
      <c r="DO124" s="785"/>
      <c r="DP124" s="786"/>
      <c r="DQ124" s="787" t="s">
        <v>464</v>
      </c>
      <c r="DR124" s="785"/>
      <c r="DS124" s="785"/>
      <c r="DT124" s="785"/>
      <c r="DU124" s="786"/>
      <c r="DV124" s="869" t="s">
        <v>464</v>
      </c>
      <c r="DW124" s="870"/>
      <c r="DX124" s="870"/>
      <c r="DY124" s="870"/>
      <c r="DZ124" s="871"/>
    </row>
    <row r="125" spans="1:130" s="224" customFormat="1" ht="26.25" customHeight="1" x14ac:dyDescent="0.2">
      <c r="A125" s="841"/>
      <c r="B125" s="842"/>
      <c r="C125" s="836" t="s">
        <v>469</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800" t="s">
        <v>464</v>
      </c>
      <c r="AB125" s="801"/>
      <c r="AC125" s="801"/>
      <c r="AD125" s="801"/>
      <c r="AE125" s="802"/>
      <c r="AF125" s="803" t="s">
        <v>464</v>
      </c>
      <c r="AG125" s="801"/>
      <c r="AH125" s="801"/>
      <c r="AI125" s="801"/>
      <c r="AJ125" s="802"/>
      <c r="AK125" s="803" t="s">
        <v>464</v>
      </c>
      <c r="AL125" s="801"/>
      <c r="AM125" s="801"/>
      <c r="AN125" s="801"/>
      <c r="AO125" s="802"/>
      <c r="AP125" s="845" t="s">
        <v>464</v>
      </c>
      <c r="AQ125" s="846"/>
      <c r="AR125" s="846"/>
      <c r="AS125" s="846"/>
      <c r="AT125" s="84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72" t="s">
        <v>485</v>
      </c>
      <c r="CL125" s="873"/>
      <c r="CM125" s="873"/>
      <c r="CN125" s="873"/>
      <c r="CO125" s="874"/>
      <c r="CP125" s="881" t="s">
        <v>486</v>
      </c>
      <c r="CQ125" s="829"/>
      <c r="CR125" s="829"/>
      <c r="CS125" s="829"/>
      <c r="CT125" s="829"/>
      <c r="CU125" s="829"/>
      <c r="CV125" s="829"/>
      <c r="CW125" s="829"/>
      <c r="CX125" s="829"/>
      <c r="CY125" s="829"/>
      <c r="CZ125" s="829"/>
      <c r="DA125" s="829"/>
      <c r="DB125" s="829"/>
      <c r="DC125" s="829"/>
      <c r="DD125" s="829"/>
      <c r="DE125" s="829"/>
      <c r="DF125" s="830"/>
      <c r="DG125" s="882" t="s">
        <v>464</v>
      </c>
      <c r="DH125" s="863"/>
      <c r="DI125" s="863"/>
      <c r="DJ125" s="863"/>
      <c r="DK125" s="863"/>
      <c r="DL125" s="863" t="s">
        <v>464</v>
      </c>
      <c r="DM125" s="863"/>
      <c r="DN125" s="863"/>
      <c r="DO125" s="863"/>
      <c r="DP125" s="863"/>
      <c r="DQ125" s="863" t="s">
        <v>464</v>
      </c>
      <c r="DR125" s="863"/>
      <c r="DS125" s="863"/>
      <c r="DT125" s="863"/>
      <c r="DU125" s="863"/>
      <c r="DV125" s="864" t="s">
        <v>464</v>
      </c>
      <c r="DW125" s="864"/>
      <c r="DX125" s="864"/>
      <c r="DY125" s="864"/>
      <c r="DZ125" s="865"/>
    </row>
    <row r="126" spans="1:130" s="224" customFormat="1" ht="26.25" customHeight="1" thickBot="1" x14ac:dyDescent="0.25">
      <c r="A126" s="841"/>
      <c r="B126" s="842"/>
      <c r="C126" s="836" t="s">
        <v>471</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800" t="s">
        <v>464</v>
      </c>
      <c r="AB126" s="801"/>
      <c r="AC126" s="801"/>
      <c r="AD126" s="801"/>
      <c r="AE126" s="802"/>
      <c r="AF126" s="803" t="s">
        <v>464</v>
      </c>
      <c r="AG126" s="801"/>
      <c r="AH126" s="801"/>
      <c r="AI126" s="801"/>
      <c r="AJ126" s="802"/>
      <c r="AK126" s="803" t="s">
        <v>464</v>
      </c>
      <c r="AL126" s="801"/>
      <c r="AM126" s="801"/>
      <c r="AN126" s="801"/>
      <c r="AO126" s="802"/>
      <c r="AP126" s="845" t="s">
        <v>464</v>
      </c>
      <c r="AQ126" s="846"/>
      <c r="AR126" s="846"/>
      <c r="AS126" s="846"/>
      <c r="AT126" s="84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75"/>
      <c r="CL126" s="876"/>
      <c r="CM126" s="876"/>
      <c r="CN126" s="876"/>
      <c r="CO126" s="877"/>
      <c r="CP126" s="836" t="s">
        <v>487</v>
      </c>
      <c r="CQ126" s="773"/>
      <c r="CR126" s="773"/>
      <c r="CS126" s="773"/>
      <c r="CT126" s="773"/>
      <c r="CU126" s="773"/>
      <c r="CV126" s="773"/>
      <c r="CW126" s="773"/>
      <c r="CX126" s="773"/>
      <c r="CY126" s="773"/>
      <c r="CZ126" s="773"/>
      <c r="DA126" s="773"/>
      <c r="DB126" s="773"/>
      <c r="DC126" s="773"/>
      <c r="DD126" s="773"/>
      <c r="DE126" s="773"/>
      <c r="DF126" s="774"/>
      <c r="DG126" s="837" t="s">
        <v>464</v>
      </c>
      <c r="DH126" s="838"/>
      <c r="DI126" s="838"/>
      <c r="DJ126" s="838"/>
      <c r="DK126" s="838"/>
      <c r="DL126" s="838" t="s">
        <v>464</v>
      </c>
      <c r="DM126" s="838"/>
      <c r="DN126" s="838"/>
      <c r="DO126" s="838"/>
      <c r="DP126" s="838"/>
      <c r="DQ126" s="838" t="s">
        <v>464</v>
      </c>
      <c r="DR126" s="838"/>
      <c r="DS126" s="838"/>
      <c r="DT126" s="838"/>
      <c r="DU126" s="838"/>
      <c r="DV126" s="815" t="s">
        <v>464</v>
      </c>
      <c r="DW126" s="815"/>
      <c r="DX126" s="815"/>
      <c r="DY126" s="815"/>
      <c r="DZ126" s="816"/>
    </row>
    <row r="127" spans="1:130" s="224" customFormat="1" ht="26.25" customHeight="1" x14ac:dyDescent="0.2">
      <c r="A127" s="843"/>
      <c r="B127" s="844"/>
      <c r="C127" s="859" t="s">
        <v>488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800" t="s">
        <v>464</v>
      </c>
      <c r="AB127" s="801"/>
      <c r="AC127" s="801"/>
      <c r="AD127" s="801"/>
      <c r="AE127" s="802"/>
      <c r="AF127" s="803" t="s">
        <v>464</v>
      </c>
      <c r="AG127" s="801"/>
      <c r="AH127" s="801"/>
      <c r="AI127" s="801"/>
      <c r="AJ127" s="802"/>
      <c r="AK127" s="803" t="s">
        <v>464</v>
      </c>
      <c r="AL127" s="801"/>
      <c r="AM127" s="801"/>
      <c r="AN127" s="801"/>
      <c r="AO127" s="802"/>
      <c r="AP127" s="845" t="s">
        <v>464</v>
      </c>
      <c r="AQ127" s="846"/>
      <c r="AR127" s="846"/>
      <c r="AS127" s="846"/>
      <c r="AT127" s="847"/>
      <c r="AU127" s="226"/>
      <c r="AV127" s="226"/>
      <c r="AW127" s="226"/>
      <c r="AX127" s="862" t="s">
        <v>489</v>
      </c>
      <c r="AY127" s="833"/>
      <c r="AZ127" s="833"/>
      <c r="BA127" s="833"/>
      <c r="BB127" s="833"/>
      <c r="BC127" s="833"/>
      <c r="BD127" s="833"/>
      <c r="BE127" s="834"/>
      <c r="BF127" s="832" t="s">
        <v>490</v>
      </c>
      <c r="BG127" s="833"/>
      <c r="BH127" s="833"/>
      <c r="BI127" s="833"/>
      <c r="BJ127" s="833"/>
      <c r="BK127" s="833"/>
      <c r="BL127" s="834"/>
      <c r="BM127" s="832" t="s">
        <v>491</v>
      </c>
      <c r="BN127" s="833"/>
      <c r="BO127" s="833"/>
      <c r="BP127" s="833"/>
      <c r="BQ127" s="833"/>
      <c r="BR127" s="833"/>
      <c r="BS127" s="834"/>
      <c r="BT127" s="832" t="s">
        <v>492</v>
      </c>
      <c r="BU127" s="833"/>
      <c r="BV127" s="833"/>
      <c r="BW127" s="833"/>
      <c r="BX127" s="833"/>
      <c r="BY127" s="833"/>
      <c r="BZ127" s="835"/>
      <c r="CA127" s="226"/>
      <c r="CB127" s="226"/>
      <c r="CC127" s="226"/>
      <c r="CD127" s="249"/>
      <c r="CE127" s="249"/>
      <c r="CF127" s="249"/>
      <c r="CG127" s="226"/>
      <c r="CH127" s="226"/>
      <c r="CI127" s="226"/>
      <c r="CJ127" s="248"/>
      <c r="CK127" s="875"/>
      <c r="CL127" s="876"/>
      <c r="CM127" s="876"/>
      <c r="CN127" s="876"/>
      <c r="CO127" s="877"/>
      <c r="CP127" s="836" t="s">
        <v>493</v>
      </c>
      <c r="CQ127" s="773"/>
      <c r="CR127" s="773"/>
      <c r="CS127" s="773"/>
      <c r="CT127" s="773"/>
      <c r="CU127" s="773"/>
      <c r="CV127" s="773"/>
      <c r="CW127" s="773"/>
      <c r="CX127" s="773"/>
      <c r="CY127" s="773"/>
      <c r="CZ127" s="773"/>
      <c r="DA127" s="773"/>
      <c r="DB127" s="773"/>
      <c r="DC127" s="773"/>
      <c r="DD127" s="773"/>
      <c r="DE127" s="773"/>
      <c r="DF127" s="774"/>
      <c r="DG127" s="837" t="s">
        <v>464</v>
      </c>
      <c r="DH127" s="838"/>
      <c r="DI127" s="838"/>
      <c r="DJ127" s="838"/>
      <c r="DK127" s="838"/>
      <c r="DL127" s="838" t="s">
        <v>464</v>
      </c>
      <c r="DM127" s="838"/>
      <c r="DN127" s="838"/>
      <c r="DO127" s="838"/>
      <c r="DP127" s="838"/>
      <c r="DQ127" s="838" t="s">
        <v>463</v>
      </c>
      <c r="DR127" s="838"/>
      <c r="DS127" s="838"/>
      <c r="DT127" s="838"/>
      <c r="DU127" s="838"/>
      <c r="DV127" s="815" t="s">
        <v>464</v>
      </c>
      <c r="DW127" s="815"/>
      <c r="DX127" s="815"/>
      <c r="DY127" s="815"/>
      <c r="DZ127" s="816"/>
    </row>
    <row r="128" spans="1:130" s="224" customFormat="1" ht="26.25" customHeight="1" thickBot="1" x14ac:dyDescent="0.25">
      <c r="A128" s="817" t="s">
        <v>494</v>
      </c>
      <c r="B128" s="818"/>
      <c r="C128" s="818"/>
      <c r="D128" s="818"/>
      <c r="E128" s="818"/>
      <c r="F128" s="818"/>
      <c r="G128" s="818"/>
      <c r="H128" s="818"/>
      <c r="I128" s="818"/>
      <c r="J128" s="818"/>
      <c r="K128" s="818"/>
      <c r="L128" s="818"/>
      <c r="M128" s="818"/>
      <c r="N128" s="818"/>
      <c r="O128" s="818"/>
      <c r="P128" s="818"/>
      <c r="Q128" s="818"/>
      <c r="R128" s="818"/>
      <c r="S128" s="818"/>
      <c r="T128" s="818"/>
      <c r="U128" s="818"/>
      <c r="V128" s="818"/>
      <c r="W128" s="819" t="s">
        <v>495</v>
      </c>
      <c r="X128" s="819"/>
      <c r="Y128" s="819"/>
      <c r="Z128" s="820"/>
      <c r="AA128" s="821">
        <v>11939</v>
      </c>
      <c r="AB128" s="822"/>
      <c r="AC128" s="822"/>
      <c r="AD128" s="822"/>
      <c r="AE128" s="823"/>
      <c r="AF128" s="824">
        <v>9238</v>
      </c>
      <c r="AG128" s="822"/>
      <c r="AH128" s="822"/>
      <c r="AI128" s="822"/>
      <c r="AJ128" s="823"/>
      <c r="AK128" s="824">
        <v>6628</v>
      </c>
      <c r="AL128" s="822"/>
      <c r="AM128" s="822"/>
      <c r="AN128" s="822"/>
      <c r="AO128" s="823"/>
      <c r="AP128" s="825"/>
      <c r="AQ128" s="826"/>
      <c r="AR128" s="826"/>
      <c r="AS128" s="826"/>
      <c r="AT128" s="827"/>
      <c r="AU128" s="226"/>
      <c r="AV128" s="226"/>
      <c r="AW128" s="226"/>
      <c r="AX128" s="828" t="s">
        <v>496</v>
      </c>
      <c r="AY128" s="829"/>
      <c r="AZ128" s="829"/>
      <c r="BA128" s="829"/>
      <c r="BB128" s="829"/>
      <c r="BC128" s="829"/>
      <c r="BD128" s="829"/>
      <c r="BE128" s="830"/>
      <c r="BF128" s="807" t="s">
        <v>497</v>
      </c>
      <c r="BG128" s="808"/>
      <c r="BH128" s="808"/>
      <c r="BI128" s="808"/>
      <c r="BJ128" s="808"/>
      <c r="BK128" s="808"/>
      <c r="BL128" s="831"/>
      <c r="BM128" s="807">
        <v>13.74</v>
      </c>
      <c r="BN128" s="808"/>
      <c r="BO128" s="808"/>
      <c r="BP128" s="808"/>
      <c r="BQ128" s="808"/>
      <c r="BR128" s="808"/>
      <c r="BS128" s="831"/>
      <c r="BT128" s="807">
        <v>20</v>
      </c>
      <c r="BU128" s="808"/>
      <c r="BV128" s="808"/>
      <c r="BW128" s="808"/>
      <c r="BX128" s="808"/>
      <c r="BY128" s="808"/>
      <c r="BZ128" s="809"/>
      <c r="CA128" s="249"/>
      <c r="CB128" s="249"/>
      <c r="CC128" s="249"/>
      <c r="CD128" s="249"/>
      <c r="CE128" s="249"/>
      <c r="CF128" s="249"/>
      <c r="CG128" s="226"/>
      <c r="CH128" s="226"/>
      <c r="CI128" s="226"/>
      <c r="CJ128" s="248"/>
      <c r="CK128" s="878"/>
      <c r="CL128" s="879"/>
      <c r="CM128" s="879"/>
      <c r="CN128" s="879"/>
      <c r="CO128" s="880"/>
      <c r="CP128" s="810" t="s">
        <v>498</v>
      </c>
      <c r="CQ128" s="751"/>
      <c r="CR128" s="751"/>
      <c r="CS128" s="751"/>
      <c r="CT128" s="751"/>
      <c r="CU128" s="751"/>
      <c r="CV128" s="751"/>
      <c r="CW128" s="751"/>
      <c r="CX128" s="751"/>
      <c r="CY128" s="751"/>
      <c r="CZ128" s="751"/>
      <c r="DA128" s="751"/>
      <c r="DB128" s="751"/>
      <c r="DC128" s="751"/>
      <c r="DD128" s="751"/>
      <c r="DE128" s="751"/>
      <c r="DF128" s="752"/>
      <c r="DG128" s="811" t="s">
        <v>464</v>
      </c>
      <c r="DH128" s="812"/>
      <c r="DI128" s="812"/>
      <c r="DJ128" s="812"/>
      <c r="DK128" s="812"/>
      <c r="DL128" s="812" t="s">
        <v>464</v>
      </c>
      <c r="DM128" s="812"/>
      <c r="DN128" s="812"/>
      <c r="DO128" s="812"/>
      <c r="DP128" s="812"/>
      <c r="DQ128" s="812" t="s">
        <v>499</v>
      </c>
      <c r="DR128" s="812"/>
      <c r="DS128" s="812"/>
      <c r="DT128" s="812"/>
      <c r="DU128" s="812"/>
      <c r="DV128" s="813" t="s">
        <v>129</v>
      </c>
      <c r="DW128" s="813"/>
      <c r="DX128" s="813"/>
      <c r="DY128" s="813"/>
      <c r="DZ128" s="814"/>
    </row>
    <row r="129" spans="1:131" s="224" customFormat="1" ht="26.25" customHeight="1" x14ac:dyDescent="0.2">
      <c r="A129" s="795" t="s">
        <v>109</v>
      </c>
      <c r="B129" s="796"/>
      <c r="C129" s="796"/>
      <c r="D129" s="796"/>
      <c r="E129" s="796"/>
      <c r="F129" s="796"/>
      <c r="G129" s="796"/>
      <c r="H129" s="796"/>
      <c r="I129" s="796"/>
      <c r="J129" s="796"/>
      <c r="K129" s="796"/>
      <c r="L129" s="796"/>
      <c r="M129" s="796"/>
      <c r="N129" s="796"/>
      <c r="O129" s="796"/>
      <c r="P129" s="796"/>
      <c r="Q129" s="796"/>
      <c r="R129" s="796"/>
      <c r="S129" s="796"/>
      <c r="T129" s="796"/>
      <c r="U129" s="796"/>
      <c r="V129" s="796"/>
      <c r="W129" s="797" t="s">
        <v>500</v>
      </c>
      <c r="X129" s="798"/>
      <c r="Y129" s="798"/>
      <c r="Z129" s="799"/>
      <c r="AA129" s="800">
        <v>7916497</v>
      </c>
      <c r="AB129" s="801"/>
      <c r="AC129" s="801"/>
      <c r="AD129" s="801"/>
      <c r="AE129" s="802"/>
      <c r="AF129" s="803">
        <v>8271555</v>
      </c>
      <c r="AG129" s="801"/>
      <c r="AH129" s="801"/>
      <c r="AI129" s="801"/>
      <c r="AJ129" s="802"/>
      <c r="AK129" s="803">
        <v>8040658</v>
      </c>
      <c r="AL129" s="801"/>
      <c r="AM129" s="801"/>
      <c r="AN129" s="801"/>
      <c r="AO129" s="802"/>
      <c r="AP129" s="804"/>
      <c r="AQ129" s="805"/>
      <c r="AR129" s="805"/>
      <c r="AS129" s="805"/>
      <c r="AT129" s="806"/>
      <c r="AU129" s="227"/>
      <c r="AV129" s="227"/>
      <c r="AW129" s="227"/>
      <c r="AX129" s="772" t="s">
        <v>501</v>
      </c>
      <c r="AY129" s="773"/>
      <c r="AZ129" s="773"/>
      <c r="BA129" s="773"/>
      <c r="BB129" s="773"/>
      <c r="BC129" s="773"/>
      <c r="BD129" s="773"/>
      <c r="BE129" s="774"/>
      <c r="BF129" s="791" t="s">
        <v>502</v>
      </c>
      <c r="BG129" s="792"/>
      <c r="BH129" s="792"/>
      <c r="BI129" s="792"/>
      <c r="BJ129" s="792"/>
      <c r="BK129" s="792"/>
      <c r="BL129" s="793"/>
      <c r="BM129" s="791">
        <v>18.739999999999998</v>
      </c>
      <c r="BN129" s="792"/>
      <c r="BO129" s="792"/>
      <c r="BP129" s="792"/>
      <c r="BQ129" s="792"/>
      <c r="BR129" s="792"/>
      <c r="BS129" s="793"/>
      <c r="BT129" s="791">
        <v>30</v>
      </c>
      <c r="BU129" s="792"/>
      <c r="BV129" s="792"/>
      <c r="BW129" s="792"/>
      <c r="BX129" s="792"/>
      <c r="BY129" s="792"/>
      <c r="BZ129" s="79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95" t="s">
        <v>503</v>
      </c>
      <c r="B130" s="796"/>
      <c r="C130" s="796"/>
      <c r="D130" s="796"/>
      <c r="E130" s="796"/>
      <c r="F130" s="796"/>
      <c r="G130" s="796"/>
      <c r="H130" s="796"/>
      <c r="I130" s="796"/>
      <c r="J130" s="796"/>
      <c r="K130" s="796"/>
      <c r="L130" s="796"/>
      <c r="M130" s="796"/>
      <c r="N130" s="796"/>
      <c r="O130" s="796"/>
      <c r="P130" s="796"/>
      <c r="Q130" s="796"/>
      <c r="R130" s="796"/>
      <c r="S130" s="796"/>
      <c r="T130" s="796"/>
      <c r="U130" s="796"/>
      <c r="V130" s="796"/>
      <c r="W130" s="797" t="s">
        <v>504</v>
      </c>
      <c r="X130" s="798"/>
      <c r="Y130" s="798"/>
      <c r="Z130" s="799"/>
      <c r="AA130" s="800">
        <v>848576</v>
      </c>
      <c r="AB130" s="801"/>
      <c r="AC130" s="801"/>
      <c r="AD130" s="801"/>
      <c r="AE130" s="802"/>
      <c r="AF130" s="803">
        <v>847728</v>
      </c>
      <c r="AG130" s="801"/>
      <c r="AH130" s="801"/>
      <c r="AI130" s="801"/>
      <c r="AJ130" s="802"/>
      <c r="AK130" s="803">
        <v>845649</v>
      </c>
      <c r="AL130" s="801"/>
      <c r="AM130" s="801"/>
      <c r="AN130" s="801"/>
      <c r="AO130" s="802"/>
      <c r="AP130" s="804"/>
      <c r="AQ130" s="805"/>
      <c r="AR130" s="805"/>
      <c r="AS130" s="805"/>
      <c r="AT130" s="806"/>
      <c r="AU130" s="227"/>
      <c r="AV130" s="227"/>
      <c r="AW130" s="227"/>
      <c r="AX130" s="772" t="s">
        <v>505</v>
      </c>
      <c r="AY130" s="773"/>
      <c r="AZ130" s="773"/>
      <c r="BA130" s="773"/>
      <c r="BB130" s="773"/>
      <c r="BC130" s="773"/>
      <c r="BD130" s="773"/>
      <c r="BE130" s="774"/>
      <c r="BF130" s="775">
        <v>5.9</v>
      </c>
      <c r="BG130" s="776"/>
      <c r="BH130" s="776"/>
      <c r="BI130" s="776"/>
      <c r="BJ130" s="776"/>
      <c r="BK130" s="776"/>
      <c r="BL130" s="777"/>
      <c r="BM130" s="775">
        <v>25</v>
      </c>
      <c r="BN130" s="776"/>
      <c r="BO130" s="776"/>
      <c r="BP130" s="776"/>
      <c r="BQ130" s="776"/>
      <c r="BR130" s="776"/>
      <c r="BS130" s="777"/>
      <c r="BT130" s="775">
        <v>35</v>
      </c>
      <c r="BU130" s="776"/>
      <c r="BV130" s="776"/>
      <c r="BW130" s="776"/>
      <c r="BX130" s="776"/>
      <c r="BY130" s="776"/>
      <c r="BZ130" s="77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9"/>
      <c r="B131" s="780"/>
      <c r="C131" s="780"/>
      <c r="D131" s="780"/>
      <c r="E131" s="780"/>
      <c r="F131" s="780"/>
      <c r="G131" s="780"/>
      <c r="H131" s="780"/>
      <c r="I131" s="780"/>
      <c r="J131" s="780"/>
      <c r="K131" s="780"/>
      <c r="L131" s="780"/>
      <c r="M131" s="780"/>
      <c r="N131" s="780"/>
      <c r="O131" s="780"/>
      <c r="P131" s="780"/>
      <c r="Q131" s="780"/>
      <c r="R131" s="780"/>
      <c r="S131" s="780"/>
      <c r="T131" s="780"/>
      <c r="U131" s="780"/>
      <c r="V131" s="780"/>
      <c r="W131" s="781" t="s">
        <v>506</v>
      </c>
      <c r="X131" s="782"/>
      <c r="Y131" s="782"/>
      <c r="Z131" s="783"/>
      <c r="AA131" s="784">
        <v>7067921</v>
      </c>
      <c r="AB131" s="785"/>
      <c r="AC131" s="785"/>
      <c r="AD131" s="785"/>
      <c r="AE131" s="786"/>
      <c r="AF131" s="787">
        <v>7423827</v>
      </c>
      <c r="AG131" s="785"/>
      <c r="AH131" s="785"/>
      <c r="AI131" s="785"/>
      <c r="AJ131" s="786"/>
      <c r="AK131" s="787">
        <v>7195009</v>
      </c>
      <c r="AL131" s="785"/>
      <c r="AM131" s="785"/>
      <c r="AN131" s="785"/>
      <c r="AO131" s="786"/>
      <c r="AP131" s="788"/>
      <c r="AQ131" s="789"/>
      <c r="AR131" s="789"/>
      <c r="AS131" s="789"/>
      <c r="AT131" s="790"/>
      <c r="AU131" s="227"/>
      <c r="AV131" s="227"/>
      <c r="AW131" s="227"/>
      <c r="AX131" s="750" t="s">
        <v>507</v>
      </c>
      <c r="AY131" s="751"/>
      <c r="AZ131" s="751"/>
      <c r="BA131" s="751"/>
      <c r="BB131" s="751"/>
      <c r="BC131" s="751"/>
      <c r="BD131" s="751"/>
      <c r="BE131" s="752"/>
      <c r="BF131" s="753">
        <v>8.1</v>
      </c>
      <c r="BG131" s="754"/>
      <c r="BH131" s="754"/>
      <c r="BI131" s="754"/>
      <c r="BJ131" s="754"/>
      <c r="BK131" s="754"/>
      <c r="BL131" s="755"/>
      <c r="BM131" s="753">
        <v>350</v>
      </c>
      <c r="BN131" s="754"/>
      <c r="BO131" s="754"/>
      <c r="BP131" s="754"/>
      <c r="BQ131" s="754"/>
      <c r="BR131" s="754"/>
      <c r="BS131" s="755"/>
      <c r="BT131" s="756"/>
      <c r="BU131" s="757"/>
      <c r="BV131" s="757"/>
      <c r="BW131" s="757"/>
      <c r="BX131" s="757"/>
      <c r="BY131" s="757"/>
      <c r="BZ131" s="758"/>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9" t="s">
        <v>508</v>
      </c>
      <c r="B132" s="760"/>
      <c r="C132" s="760"/>
      <c r="D132" s="760"/>
      <c r="E132" s="760"/>
      <c r="F132" s="760"/>
      <c r="G132" s="760"/>
      <c r="H132" s="760"/>
      <c r="I132" s="760"/>
      <c r="J132" s="760"/>
      <c r="K132" s="760"/>
      <c r="L132" s="760"/>
      <c r="M132" s="760"/>
      <c r="N132" s="760"/>
      <c r="O132" s="760"/>
      <c r="P132" s="760"/>
      <c r="Q132" s="760"/>
      <c r="R132" s="760"/>
      <c r="S132" s="760"/>
      <c r="T132" s="760"/>
      <c r="U132" s="760"/>
      <c r="V132" s="763" t="s">
        <v>509</v>
      </c>
      <c r="W132" s="763"/>
      <c r="X132" s="763"/>
      <c r="Y132" s="763"/>
      <c r="Z132" s="764"/>
      <c r="AA132" s="765">
        <v>6.1952588000000004</v>
      </c>
      <c r="AB132" s="766"/>
      <c r="AC132" s="766"/>
      <c r="AD132" s="766"/>
      <c r="AE132" s="767"/>
      <c r="AF132" s="768">
        <v>5.5599220999999996</v>
      </c>
      <c r="AG132" s="766"/>
      <c r="AH132" s="766"/>
      <c r="AI132" s="766"/>
      <c r="AJ132" s="767"/>
      <c r="AK132" s="768">
        <v>6.0243566</v>
      </c>
      <c r="AL132" s="766"/>
      <c r="AM132" s="766"/>
      <c r="AN132" s="766"/>
      <c r="AO132" s="767"/>
      <c r="AP132" s="769"/>
      <c r="AQ132" s="770"/>
      <c r="AR132" s="770"/>
      <c r="AS132" s="770"/>
      <c r="AT132" s="77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61"/>
      <c r="B133" s="762"/>
      <c r="C133" s="762"/>
      <c r="D133" s="762"/>
      <c r="E133" s="762"/>
      <c r="F133" s="762"/>
      <c r="G133" s="762"/>
      <c r="H133" s="762"/>
      <c r="I133" s="762"/>
      <c r="J133" s="762"/>
      <c r="K133" s="762"/>
      <c r="L133" s="762"/>
      <c r="M133" s="762"/>
      <c r="N133" s="762"/>
      <c r="O133" s="762"/>
      <c r="P133" s="762"/>
      <c r="Q133" s="762"/>
      <c r="R133" s="762"/>
      <c r="S133" s="762"/>
      <c r="T133" s="762"/>
      <c r="U133" s="762"/>
      <c r="V133" s="742" t="s">
        <v>510</v>
      </c>
      <c r="W133" s="742"/>
      <c r="X133" s="742"/>
      <c r="Y133" s="742"/>
      <c r="Z133" s="743"/>
      <c r="AA133" s="744">
        <v>7.2</v>
      </c>
      <c r="AB133" s="745"/>
      <c r="AC133" s="745"/>
      <c r="AD133" s="745"/>
      <c r="AE133" s="746"/>
      <c r="AF133" s="744">
        <v>6.6</v>
      </c>
      <c r="AG133" s="745"/>
      <c r="AH133" s="745"/>
      <c r="AI133" s="745"/>
      <c r="AJ133" s="746"/>
      <c r="AK133" s="744">
        <v>5.9</v>
      </c>
      <c r="AL133" s="745"/>
      <c r="AM133" s="745"/>
      <c r="AN133" s="745"/>
      <c r="AO133" s="746"/>
      <c r="AP133" s="747"/>
      <c r="AQ133" s="748"/>
      <c r="AR133" s="748"/>
      <c r="AS133" s="748"/>
      <c r="AT133" s="74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zTH4K+IehMBb8t6cwA8My8TV6kEx9VBdecZt8vGr7nUUz3hFh0otHIF/nlBzupXRnjUgCzNDgKG6lObPdT0xw==" saltValue="q3ipkJ5cUPP7/b27m4Vj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d8/LpnvLVZCXq5f3JN500wFQZDIKtVm3rgwJBh9CyT3eDn96dm/N8aEjPEFB2/Oj+5jbgJPwh5cPeJjeUSzmA==" saltValue="HsDY1xExCi5wXf87QrpZ7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joV6hiWi5Ozy4EgFKiHR6ZBrrpW/DZbHMiG+x/07wQtifGcLpoPLFE0fF3tv/x75M4IaG+oQ4ddAYz8KvH0g==" saltValue="dA9gQFxZ/mMvNsNNbNCQ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513</v>
      </c>
      <c r="AL6" s="260"/>
      <c r="AM6" s="260"/>
      <c r="AN6" s="260"/>
    </row>
    <row r="7" spans="1:46" ht="13.5" customHeight="1" x14ac:dyDescent="0.2">
      <c r="A7" s="259"/>
      <c r="AK7" s="262"/>
      <c r="AL7" s="263"/>
      <c r="AM7" s="263"/>
      <c r="AN7" s="264"/>
      <c r="AO7" s="1139" t="s">
        <v>514</v>
      </c>
      <c r="AP7" s="265"/>
      <c r="AQ7" s="266" t="s">
        <v>515</v>
      </c>
      <c r="AR7" s="267"/>
    </row>
    <row r="8" spans="1:46" ht="13.2" x14ac:dyDescent="0.2">
      <c r="A8" s="259"/>
      <c r="AK8" s="268"/>
      <c r="AL8" s="269"/>
      <c r="AM8" s="269"/>
      <c r="AN8" s="270"/>
      <c r="AO8" s="1140"/>
      <c r="AP8" s="271" t="s">
        <v>516</v>
      </c>
      <c r="AQ8" s="272" t="s">
        <v>517</v>
      </c>
      <c r="AR8" s="273" t="s">
        <v>518</v>
      </c>
    </row>
    <row r="9" spans="1:46" ht="13.2" x14ac:dyDescent="0.2">
      <c r="A9" s="259"/>
      <c r="AK9" s="1151" t="s">
        <v>519</v>
      </c>
      <c r="AL9" s="1152"/>
      <c r="AM9" s="1152"/>
      <c r="AN9" s="1153"/>
      <c r="AO9" s="274">
        <v>2468020</v>
      </c>
      <c r="AP9" s="274">
        <v>79363</v>
      </c>
      <c r="AQ9" s="275">
        <v>65553</v>
      </c>
      <c r="AR9" s="276">
        <v>21.1</v>
      </c>
    </row>
    <row r="10" spans="1:46" ht="13.5" customHeight="1" x14ac:dyDescent="0.2">
      <c r="A10" s="259"/>
      <c r="AK10" s="1151" t="s">
        <v>520</v>
      </c>
      <c r="AL10" s="1152"/>
      <c r="AM10" s="1152"/>
      <c r="AN10" s="1153"/>
      <c r="AO10" s="277">
        <v>42087</v>
      </c>
      <c r="AP10" s="277">
        <v>1353</v>
      </c>
      <c r="AQ10" s="278">
        <v>8503</v>
      </c>
      <c r="AR10" s="279">
        <v>-84.1</v>
      </c>
    </row>
    <row r="11" spans="1:46" ht="13.5" customHeight="1" x14ac:dyDescent="0.2">
      <c r="A11" s="259"/>
      <c r="AK11" s="1151" t="s">
        <v>521</v>
      </c>
      <c r="AL11" s="1152"/>
      <c r="AM11" s="1152"/>
      <c r="AN11" s="1153"/>
      <c r="AO11" s="277">
        <v>78262</v>
      </c>
      <c r="AP11" s="277">
        <v>2517</v>
      </c>
      <c r="AQ11" s="278">
        <v>289</v>
      </c>
      <c r="AR11" s="279">
        <v>770.9</v>
      </c>
    </row>
    <row r="12" spans="1:46" ht="13.5" customHeight="1" x14ac:dyDescent="0.2">
      <c r="A12" s="259"/>
      <c r="AK12" s="1151" t="s">
        <v>522</v>
      </c>
      <c r="AL12" s="1152"/>
      <c r="AM12" s="1152"/>
      <c r="AN12" s="1153"/>
      <c r="AO12" s="277" t="s">
        <v>523</v>
      </c>
      <c r="AP12" s="277" t="s">
        <v>523</v>
      </c>
      <c r="AQ12" s="278">
        <v>23</v>
      </c>
      <c r="AR12" s="279" t="s">
        <v>523</v>
      </c>
    </row>
    <row r="13" spans="1:46" ht="13.5" customHeight="1" x14ac:dyDescent="0.2">
      <c r="A13" s="259"/>
      <c r="AK13" s="1151" t="s">
        <v>524</v>
      </c>
      <c r="AL13" s="1152"/>
      <c r="AM13" s="1152"/>
      <c r="AN13" s="1153"/>
      <c r="AO13" s="277">
        <v>136428</v>
      </c>
      <c r="AP13" s="277">
        <v>4387</v>
      </c>
      <c r="AQ13" s="278">
        <v>2667</v>
      </c>
      <c r="AR13" s="279">
        <v>64.5</v>
      </c>
    </row>
    <row r="14" spans="1:46" ht="13.5" customHeight="1" x14ac:dyDescent="0.2">
      <c r="A14" s="259"/>
      <c r="AK14" s="1151" t="s">
        <v>525</v>
      </c>
      <c r="AL14" s="1152"/>
      <c r="AM14" s="1152"/>
      <c r="AN14" s="1153"/>
      <c r="AO14" s="277">
        <v>52050</v>
      </c>
      <c r="AP14" s="277">
        <v>1674</v>
      </c>
      <c r="AQ14" s="278">
        <v>1163</v>
      </c>
      <c r="AR14" s="279">
        <v>43.9</v>
      </c>
    </row>
    <row r="15" spans="1:46" ht="13.5" customHeight="1" x14ac:dyDescent="0.2">
      <c r="A15" s="259"/>
      <c r="AK15" s="1154" t="s">
        <v>526</v>
      </c>
      <c r="AL15" s="1155"/>
      <c r="AM15" s="1155"/>
      <c r="AN15" s="1156"/>
      <c r="AO15" s="277">
        <v>-197032</v>
      </c>
      <c r="AP15" s="277">
        <v>-6336</v>
      </c>
      <c r="AQ15" s="278">
        <v>-4250</v>
      </c>
      <c r="AR15" s="279">
        <v>49.1</v>
      </c>
    </row>
    <row r="16" spans="1:46" ht="13.2" x14ac:dyDescent="0.2">
      <c r="A16" s="259"/>
      <c r="AK16" s="1154" t="s">
        <v>188</v>
      </c>
      <c r="AL16" s="1155"/>
      <c r="AM16" s="1155"/>
      <c r="AN16" s="1156"/>
      <c r="AO16" s="277">
        <v>2579815</v>
      </c>
      <c r="AP16" s="277">
        <v>82958</v>
      </c>
      <c r="AQ16" s="278">
        <v>73949</v>
      </c>
      <c r="AR16" s="279">
        <v>12.2</v>
      </c>
    </row>
    <row r="17" spans="1:46" ht="13.2" x14ac:dyDescent="0.2">
      <c r="A17" s="259"/>
    </row>
    <row r="18" spans="1:46" ht="13.2" x14ac:dyDescent="0.2">
      <c r="A18" s="259"/>
      <c r="AQ18" s="280"/>
      <c r="AR18" s="280"/>
    </row>
    <row r="19" spans="1:46" ht="13.2" x14ac:dyDescent="0.2">
      <c r="A19" s="259"/>
      <c r="AK19" s="255" t="s">
        <v>527</v>
      </c>
    </row>
    <row r="20" spans="1:46" ht="13.2" x14ac:dyDescent="0.2">
      <c r="A20" s="259"/>
      <c r="AK20" s="281"/>
      <c r="AL20" s="282"/>
      <c r="AM20" s="282"/>
      <c r="AN20" s="283"/>
      <c r="AO20" s="284" t="s">
        <v>528</v>
      </c>
      <c r="AP20" s="285" t="s">
        <v>529</v>
      </c>
      <c r="AQ20" s="286" t="s">
        <v>530</v>
      </c>
      <c r="AR20" s="287"/>
    </row>
    <row r="21" spans="1:46" s="260" customFormat="1" ht="13.2" x14ac:dyDescent="0.2">
      <c r="A21" s="288"/>
      <c r="AK21" s="1157" t="s">
        <v>531</v>
      </c>
      <c r="AL21" s="1158"/>
      <c r="AM21" s="1158"/>
      <c r="AN21" s="1159"/>
      <c r="AO21" s="289">
        <v>8.68</v>
      </c>
      <c r="AP21" s="290">
        <v>6.65</v>
      </c>
      <c r="AQ21" s="291">
        <v>2.0299999999999998</v>
      </c>
      <c r="AS21" s="292"/>
      <c r="AT21" s="288"/>
    </row>
    <row r="22" spans="1:46" s="260" customFormat="1" ht="13.2" x14ac:dyDescent="0.2">
      <c r="A22" s="288"/>
      <c r="AK22" s="1157" t="s">
        <v>532</v>
      </c>
      <c r="AL22" s="1158"/>
      <c r="AM22" s="1158"/>
      <c r="AN22" s="1159"/>
      <c r="AO22" s="293">
        <v>97.8</v>
      </c>
      <c r="AP22" s="294">
        <v>97</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50" t="s">
        <v>533</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row>
    <row r="27" spans="1:46" ht="13.2" x14ac:dyDescent="0.2">
      <c r="A27" s="300"/>
      <c r="AS27" s="255"/>
      <c r="AT27" s="255"/>
    </row>
    <row r="28" spans="1:46" ht="16.2"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535</v>
      </c>
      <c r="AL29" s="260"/>
      <c r="AM29" s="260"/>
      <c r="AN29" s="260"/>
      <c r="AS29" s="302"/>
    </row>
    <row r="30" spans="1:46" ht="13.5" customHeight="1" x14ac:dyDescent="0.2">
      <c r="A30" s="259"/>
      <c r="AK30" s="262"/>
      <c r="AL30" s="263"/>
      <c r="AM30" s="263"/>
      <c r="AN30" s="264"/>
      <c r="AO30" s="1139" t="s">
        <v>514</v>
      </c>
      <c r="AP30" s="265"/>
      <c r="AQ30" s="266" t="s">
        <v>515</v>
      </c>
      <c r="AR30" s="267"/>
    </row>
    <row r="31" spans="1:46" ht="13.2" x14ac:dyDescent="0.2">
      <c r="A31" s="259"/>
      <c r="AK31" s="268"/>
      <c r="AL31" s="269"/>
      <c r="AM31" s="269"/>
      <c r="AN31" s="270"/>
      <c r="AO31" s="1140"/>
      <c r="AP31" s="271" t="s">
        <v>516</v>
      </c>
      <c r="AQ31" s="272" t="s">
        <v>517</v>
      </c>
      <c r="AR31" s="273" t="s">
        <v>518</v>
      </c>
    </row>
    <row r="32" spans="1:46" ht="27" customHeight="1" x14ac:dyDescent="0.2">
      <c r="A32" s="259"/>
      <c r="AK32" s="1141" t="s">
        <v>536</v>
      </c>
      <c r="AL32" s="1142"/>
      <c r="AM32" s="1142"/>
      <c r="AN32" s="1143"/>
      <c r="AO32" s="303">
        <v>927492</v>
      </c>
      <c r="AP32" s="303">
        <v>29825</v>
      </c>
      <c r="AQ32" s="304">
        <v>33124</v>
      </c>
      <c r="AR32" s="305">
        <v>-10</v>
      </c>
    </row>
    <row r="33" spans="1:46" ht="13.5" customHeight="1" x14ac:dyDescent="0.2">
      <c r="A33" s="259"/>
      <c r="AK33" s="1141" t="s">
        <v>537</v>
      </c>
      <c r="AL33" s="1142"/>
      <c r="AM33" s="1142"/>
      <c r="AN33" s="1143"/>
      <c r="AO33" s="303" t="s">
        <v>523</v>
      </c>
      <c r="AP33" s="303" t="s">
        <v>523</v>
      </c>
      <c r="AQ33" s="304" t="s">
        <v>523</v>
      </c>
      <c r="AR33" s="305" t="s">
        <v>523</v>
      </c>
    </row>
    <row r="34" spans="1:46" ht="27" customHeight="1" x14ac:dyDescent="0.2">
      <c r="A34" s="259"/>
      <c r="AK34" s="1141" t="s">
        <v>538</v>
      </c>
      <c r="AL34" s="1142"/>
      <c r="AM34" s="1142"/>
      <c r="AN34" s="1143"/>
      <c r="AO34" s="303" t="s">
        <v>523</v>
      </c>
      <c r="AP34" s="303" t="s">
        <v>523</v>
      </c>
      <c r="AQ34" s="304" t="s">
        <v>523</v>
      </c>
      <c r="AR34" s="305" t="s">
        <v>523</v>
      </c>
    </row>
    <row r="35" spans="1:46" ht="27" customHeight="1" x14ac:dyDescent="0.2">
      <c r="A35" s="259"/>
      <c r="AK35" s="1141" t="s">
        <v>539</v>
      </c>
      <c r="AL35" s="1142"/>
      <c r="AM35" s="1142"/>
      <c r="AN35" s="1143"/>
      <c r="AO35" s="303">
        <v>358238</v>
      </c>
      <c r="AP35" s="303">
        <v>11520</v>
      </c>
      <c r="AQ35" s="304">
        <v>9022</v>
      </c>
      <c r="AR35" s="305">
        <v>27.7</v>
      </c>
    </row>
    <row r="36" spans="1:46" ht="27" customHeight="1" x14ac:dyDescent="0.2">
      <c r="A36" s="259"/>
      <c r="AK36" s="1141" t="s">
        <v>540</v>
      </c>
      <c r="AL36" s="1142"/>
      <c r="AM36" s="1142"/>
      <c r="AN36" s="1143"/>
      <c r="AO36" s="303" t="s">
        <v>523</v>
      </c>
      <c r="AP36" s="303" t="s">
        <v>523</v>
      </c>
      <c r="AQ36" s="304">
        <v>1987</v>
      </c>
      <c r="AR36" s="305" t="s">
        <v>523</v>
      </c>
    </row>
    <row r="37" spans="1:46" ht="13.5" customHeight="1" x14ac:dyDescent="0.2">
      <c r="A37" s="259"/>
      <c r="AK37" s="1141" t="s">
        <v>541</v>
      </c>
      <c r="AL37" s="1142"/>
      <c r="AM37" s="1142"/>
      <c r="AN37" s="1143"/>
      <c r="AO37" s="303" t="s">
        <v>523</v>
      </c>
      <c r="AP37" s="303" t="s">
        <v>523</v>
      </c>
      <c r="AQ37" s="304">
        <v>678</v>
      </c>
      <c r="AR37" s="305" t="s">
        <v>523</v>
      </c>
    </row>
    <row r="38" spans="1:46" ht="27" customHeight="1" x14ac:dyDescent="0.2">
      <c r="A38" s="259"/>
      <c r="AK38" s="1144" t="s">
        <v>542</v>
      </c>
      <c r="AL38" s="1145"/>
      <c r="AM38" s="1145"/>
      <c r="AN38" s="1146"/>
      <c r="AO38" s="306" t="s">
        <v>523</v>
      </c>
      <c r="AP38" s="306" t="s">
        <v>523</v>
      </c>
      <c r="AQ38" s="307">
        <v>0</v>
      </c>
      <c r="AR38" s="295" t="s">
        <v>523</v>
      </c>
      <c r="AS38" s="302"/>
    </row>
    <row r="39" spans="1:46" ht="13.2" x14ac:dyDescent="0.2">
      <c r="A39" s="259"/>
      <c r="AK39" s="1144" t="s">
        <v>543</v>
      </c>
      <c r="AL39" s="1145"/>
      <c r="AM39" s="1145"/>
      <c r="AN39" s="1146"/>
      <c r="AO39" s="303">
        <v>-6628</v>
      </c>
      <c r="AP39" s="303">
        <v>-213</v>
      </c>
      <c r="AQ39" s="304">
        <v>-3119</v>
      </c>
      <c r="AR39" s="305">
        <v>-93.2</v>
      </c>
      <c r="AS39" s="302"/>
    </row>
    <row r="40" spans="1:46" ht="27" customHeight="1" x14ac:dyDescent="0.2">
      <c r="A40" s="259"/>
      <c r="AK40" s="1141" t="s">
        <v>544</v>
      </c>
      <c r="AL40" s="1142"/>
      <c r="AM40" s="1142"/>
      <c r="AN40" s="1143"/>
      <c r="AO40" s="303">
        <v>-845649</v>
      </c>
      <c r="AP40" s="303">
        <v>-27193</v>
      </c>
      <c r="AQ40" s="304">
        <v>-27108</v>
      </c>
      <c r="AR40" s="305">
        <v>0.3</v>
      </c>
      <c r="AS40" s="302"/>
    </row>
    <row r="41" spans="1:46" ht="13.2" x14ac:dyDescent="0.2">
      <c r="A41" s="259"/>
      <c r="AK41" s="1147" t="s">
        <v>303</v>
      </c>
      <c r="AL41" s="1148"/>
      <c r="AM41" s="1148"/>
      <c r="AN41" s="1149"/>
      <c r="AO41" s="303">
        <v>433453</v>
      </c>
      <c r="AP41" s="303">
        <v>13938</v>
      </c>
      <c r="AQ41" s="304">
        <v>14583</v>
      </c>
      <c r="AR41" s="305">
        <v>-4.4000000000000004</v>
      </c>
      <c r="AS41" s="302"/>
    </row>
    <row r="42" spans="1:46" ht="13.2" x14ac:dyDescent="0.2">
      <c r="A42" s="259"/>
      <c r="AK42" s="308" t="s">
        <v>545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2" x14ac:dyDescent="0.2">
      <c r="A48" s="259"/>
      <c r="AK48" s="313" t="s">
        <v>547</v>
      </c>
      <c r="AL48" s="313"/>
      <c r="AM48" s="313"/>
      <c r="AN48" s="313"/>
      <c r="AO48" s="313"/>
      <c r="AP48" s="313"/>
      <c r="AQ48" s="314"/>
      <c r="AR48" s="313"/>
    </row>
    <row r="49" spans="1:44" ht="13.5" customHeight="1" x14ac:dyDescent="0.2">
      <c r="A49" s="259"/>
      <c r="AK49" s="315"/>
      <c r="AL49" s="316"/>
      <c r="AM49" s="1134" t="s">
        <v>514</v>
      </c>
      <c r="AN49" s="1136" t="s">
        <v>548</v>
      </c>
      <c r="AO49" s="1137"/>
      <c r="AP49" s="1137"/>
      <c r="AQ49" s="1137"/>
      <c r="AR49" s="1138"/>
    </row>
    <row r="50" spans="1:44" ht="13.2" x14ac:dyDescent="0.2">
      <c r="A50" s="259"/>
      <c r="AK50" s="317"/>
      <c r="AL50" s="318"/>
      <c r="AM50" s="1135"/>
      <c r="AN50" s="319" t="s">
        <v>549</v>
      </c>
      <c r="AO50" s="320" t="s">
        <v>550</v>
      </c>
      <c r="AP50" s="321" t="s">
        <v>551</v>
      </c>
      <c r="AQ50" s="322" t="s">
        <v>552</v>
      </c>
      <c r="AR50" s="323" t="s">
        <v>553</v>
      </c>
    </row>
    <row r="51" spans="1:44" ht="13.2" x14ac:dyDescent="0.2">
      <c r="A51" s="259"/>
      <c r="AK51" s="315" t="s">
        <v>554</v>
      </c>
      <c r="AL51" s="316"/>
      <c r="AM51" s="324">
        <v>1103513</v>
      </c>
      <c r="AN51" s="325">
        <v>33727</v>
      </c>
      <c r="AO51" s="326">
        <v>-10.199999999999999</v>
      </c>
      <c r="AP51" s="327">
        <v>53869</v>
      </c>
      <c r="AQ51" s="328">
        <v>0.4</v>
      </c>
      <c r="AR51" s="329">
        <v>-10.6</v>
      </c>
    </row>
    <row r="52" spans="1:44" ht="13.2" x14ac:dyDescent="0.2">
      <c r="A52" s="259"/>
      <c r="AK52" s="330"/>
      <c r="AL52" s="331" t="s">
        <v>555</v>
      </c>
      <c r="AM52" s="332">
        <v>742088</v>
      </c>
      <c r="AN52" s="333">
        <v>22681</v>
      </c>
      <c r="AO52" s="334">
        <v>10.199999999999999</v>
      </c>
      <c r="AP52" s="335">
        <v>35046</v>
      </c>
      <c r="AQ52" s="336">
        <v>7.1</v>
      </c>
      <c r="AR52" s="337">
        <v>3.1</v>
      </c>
    </row>
    <row r="53" spans="1:44" ht="13.2" x14ac:dyDescent="0.2">
      <c r="A53" s="259"/>
      <c r="AK53" s="315" t="s">
        <v>556</v>
      </c>
      <c r="AL53" s="316"/>
      <c r="AM53" s="324">
        <v>1528566</v>
      </c>
      <c r="AN53" s="325">
        <v>47123</v>
      </c>
      <c r="AO53" s="326">
        <v>39.700000000000003</v>
      </c>
      <c r="AP53" s="327">
        <v>59119</v>
      </c>
      <c r="AQ53" s="328">
        <v>9.6999999999999993</v>
      </c>
      <c r="AR53" s="329">
        <v>30</v>
      </c>
    </row>
    <row r="54" spans="1:44" ht="13.2" x14ac:dyDescent="0.2">
      <c r="A54" s="259"/>
      <c r="AK54" s="330"/>
      <c r="AL54" s="331" t="s">
        <v>555</v>
      </c>
      <c r="AM54" s="332">
        <v>799791</v>
      </c>
      <c r="AN54" s="333">
        <v>24656</v>
      </c>
      <c r="AO54" s="334">
        <v>8.6999999999999993</v>
      </c>
      <c r="AP54" s="335">
        <v>29900</v>
      </c>
      <c r="AQ54" s="336">
        <v>-14.7</v>
      </c>
      <c r="AR54" s="337">
        <v>23.4</v>
      </c>
    </row>
    <row r="55" spans="1:44" ht="13.2" x14ac:dyDescent="0.2">
      <c r="A55" s="259"/>
      <c r="AK55" s="315" t="s">
        <v>557</v>
      </c>
      <c r="AL55" s="316"/>
      <c r="AM55" s="324">
        <v>1651079</v>
      </c>
      <c r="AN55" s="325">
        <v>51561</v>
      </c>
      <c r="AO55" s="326">
        <v>9.4</v>
      </c>
      <c r="AP55" s="327">
        <v>53895</v>
      </c>
      <c r="AQ55" s="328">
        <v>-8.8000000000000007</v>
      </c>
      <c r="AR55" s="329">
        <v>18.2</v>
      </c>
    </row>
    <row r="56" spans="1:44" ht="13.2" x14ac:dyDescent="0.2">
      <c r="A56" s="259"/>
      <c r="AK56" s="330"/>
      <c r="AL56" s="331" t="s">
        <v>555</v>
      </c>
      <c r="AM56" s="332">
        <v>814999</v>
      </c>
      <c r="AN56" s="333">
        <v>25451</v>
      </c>
      <c r="AO56" s="334">
        <v>3.2</v>
      </c>
      <c r="AP56" s="335">
        <v>31224</v>
      </c>
      <c r="AQ56" s="336">
        <v>4.4000000000000004</v>
      </c>
      <c r="AR56" s="337">
        <v>-1.2</v>
      </c>
    </row>
    <row r="57" spans="1:44" ht="13.2" x14ac:dyDescent="0.2">
      <c r="A57" s="259"/>
      <c r="AK57" s="315" t="s">
        <v>558</v>
      </c>
      <c r="AL57" s="316"/>
      <c r="AM57" s="324">
        <v>2008932</v>
      </c>
      <c r="AN57" s="325">
        <v>63739</v>
      </c>
      <c r="AO57" s="326">
        <v>23.6</v>
      </c>
      <c r="AP57" s="327">
        <v>47161</v>
      </c>
      <c r="AQ57" s="328">
        <v>-12.5</v>
      </c>
      <c r="AR57" s="329">
        <v>36.1</v>
      </c>
    </row>
    <row r="58" spans="1:44" ht="13.2" x14ac:dyDescent="0.2">
      <c r="A58" s="259"/>
      <c r="AK58" s="330"/>
      <c r="AL58" s="331" t="s">
        <v>555</v>
      </c>
      <c r="AM58" s="332">
        <v>841044</v>
      </c>
      <c r="AN58" s="333">
        <v>26685</v>
      </c>
      <c r="AO58" s="334">
        <v>4.8</v>
      </c>
      <c r="AP58" s="335">
        <v>24595</v>
      </c>
      <c r="AQ58" s="336">
        <v>-21.2</v>
      </c>
      <c r="AR58" s="337">
        <v>26</v>
      </c>
    </row>
    <row r="59" spans="1:44" ht="13.2" x14ac:dyDescent="0.2">
      <c r="A59" s="259"/>
      <c r="AK59" s="315" t="s">
        <v>559</v>
      </c>
      <c r="AL59" s="316"/>
      <c r="AM59" s="324">
        <v>1290406</v>
      </c>
      <c r="AN59" s="325">
        <v>41495</v>
      </c>
      <c r="AO59" s="326">
        <v>-34.9</v>
      </c>
      <c r="AP59" s="327">
        <v>43423</v>
      </c>
      <c r="AQ59" s="328">
        <v>-7.9</v>
      </c>
      <c r="AR59" s="329">
        <v>-27</v>
      </c>
    </row>
    <row r="60" spans="1:44" ht="13.2" x14ac:dyDescent="0.2">
      <c r="A60" s="259"/>
      <c r="AK60" s="330"/>
      <c r="AL60" s="331" t="s">
        <v>555</v>
      </c>
      <c r="AM60" s="332">
        <v>581222</v>
      </c>
      <c r="AN60" s="333">
        <v>18690</v>
      </c>
      <c r="AO60" s="334">
        <v>-30</v>
      </c>
      <c r="AP60" s="335">
        <v>22207</v>
      </c>
      <c r="AQ60" s="336">
        <v>-9.6999999999999993</v>
      </c>
      <c r="AR60" s="337">
        <v>-20.3</v>
      </c>
    </row>
    <row r="61" spans="1:44" ht="13.2" x14ac:dyDescent="0.2">
      <c r="A61" s="259"/>
      <c r="AK61" s="315" t="s">
        <v>560</v>
      </c>
      <c r="AL61" s="338"/>
      <c r="AM61" s="324">
        <v>1516499</v>
      </c>
      <c r="AN61" s="325">
        <v>47529</v>
      </c>
      <c r="AO61" s="326">
        <v>5.5</v>
      </c>
      <c r="AP61" s="327">
        <v>51493</v>
      </c>
      <c r="AQ61" s="339">
        <v>-3.8</v>
      </c>
      <c r="AR61" s="329">
        <v>9.3000000000000007</v>
      </c>
    </row>
    <row r="62" spans="1:44" ht="13.2" x14ac:dyDescent="0.2">
      <c r="A62" s="259"/>
      <c r="AK62" s="330"/>
      <c r="AL62" s="331" t="s">
        <v>555</v>
      </c>
      <c r="AM62" s="332">
        <v>755829</v>
      </c>
      <c r="AN62" s="333">
        <v>23633</v>
      </c>
      <c r="AO62" s="334">
        <v>-0.6</v>
      </c>
      <c r="AP62" s="335">
        <v>28594</v>
      </c>
      <c r="AQ62" s="336">
        <v>-6.8</v>
      </c>
      <c r="AR62" s="337">
        <v>6.2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6Tmw61pR2wrgF15Rtm4AGLP0tXRv7rVwZ/kXyf3yoceW2u7WGHstQQwjGe5/VBD722GaPlZDlUDlRexmtH+TMQ==" saltValue="5PPSYUQTsmEfS6iglQy3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WU/98CQM6Z/r1ZyratqzG6DcUUEtwxF+ACdxhPQDoPxLIVBuDgMP5pcLMryuThh8avv5P+CM+olLQWz9RJ+WAw==" saltValue="D3Uhu6G3zFw/JtEWupLwJ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qXWXxSSaSowo9K4hS6KqQzwUW1EzVYerU7NHJCg0K29W7tq8SFTcOW2SLJFiHjturcfjb+Rcls06q6qyTArnxA==" saltValue="HoGIMr5vIxMcvDEghbHw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60" t="s">
        <v>3</v>
      </c>
      <c r="D47" s="1160"/>
      <c r="E47" s="1161"/>
      <c r="F47" s="11">
        <v>25.79</v>
      </c>
      <c r="G47" s="12">
        <v>23.25</v>
      </c>
      <c r="H47" s="12">
        <v>21.74</v>
      </c>
      <c r="I47" s="12">
        <v>20.81</v>
      </c>
      <c r="J47" s="13">
        <v>21.41</v>
      </c>
    </row>
    <row r="48" spans="2:10" ht="57.75" customHeight="1" x14ac:dyDescent="0.2">
      <c r="B48" s="14"/>
      <c r="C48" s="1162" t="s">
        <v>4</v>
      </c>
      <c r="D48" s="1162"/>
      <c r="E48" s="1163"/>
      <c r="F48" s="15">
        <v>3.54</v>
      </c>
      <c r="G48" s="16">
        <v>5.55</v>
      </c>
      <c r="H48" s="16">
        <v>5</v>
      </c>
      <c r="I48" s="16">
        <v>8.27</v>
      </c>
      <c r="J48" s="17">
        <v>7.78</v>
      </c>
    </row>
    <row r="49" spans="2:10" ht="57.75" customHeight="1" thickBot="1" x14ac:dyDescent="0.25">
      <c r="B49" s="18"/>
      <c r="C49" s="1164" t="s">
        <v>5</v>
      </c>
      <c r="D49" s="1164"/>
      <c r="E49" s="1165"/>
      <c r="F49" s="19" t="s">
        <v>569</v>
      </c>
      <c r="G49" s="20" t="s">
        <v>570</v>
      </c>
      <c r="H49" s="20" t="s">
        <v>571</v>
      </c>
      <c r="I49" s="20">
        <v>3.48</v>
      </c>
      <c r="J49" s="21" t="s">
        <v>572</v>
      </c>
    </row>
    <row r="50" spans="2:10" ht="13.2" x14ac:dyDescent="0.2"/>
  </sheetData>
  <sheetProtection algorithmName="SHA-512" hashValue="2Y8RepZEMVCKjw9fwO6U7XBiVcpmKwQCvTl9jrSoNLn9T3EVoAOMAH5fCqGj8a/tpCbR/DBfQxiMKleXMyZBpg==" saltValue="703y4fFyZYWKxgyvch01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PC18010</cp:lastModifiedBy>
  <cp:lastPrinted>2024-09-02T00:56:33Z</cp:lastPrinted>
  <dcterms:created xsi:type="dcterms:W3CDTF">2024-02-05T00:22:29Z</dcterms:created>
  <dcterms:modified xsi:type="dcterms:W3CDTF">2025-03-17T00:58:40Z</dcterms:modified>
  <cp:category/>
</cp:coreProperties>
</file>